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185" yWindow="-165" windowWidth="10245" windowHeight="8340"/>
  </bookViews>
  <sheets>
    <sheet name="2019" sheetId="4" r:id="rId1"/>
  </sheets>
  <definedNames>
    <definedName name="_xlnm.Print_Area" localSheetId="0">'2019'!$A$1:$Y$99</definedName>
    <definedName name="_xlnm.Print_Titles" localSheetId="0">'2019'!$1:$4</definedName>
  </definedNames>
  <calcPr calcId="144525"/>
</workbook>
</file>

<file path=xl/calcChain.xml><?xml version="1.0" encoding="utf-8"?>
<calcChain xmlns="http://schemas.openxmlformats.org/spreadsheetml/2006/main">
  <c r="Y76" i="4" l="1"/>
  <c r="X76" i="4"/>
  <c r="Y75" i="4"/>
  <c r="X75" i="4"/>
  <c r="G76" i="4"/>
  <c r="X52" i="4"/>
  <c r="Y52" i="4"/>
  <c r="X53" i="4"/>
  <c r="Y53" i="4"/>
  <c r="X54" i="4"/>
  <c r="Y54" i="4"/>
  <c r="X55" i="4"/>
  <c r="Y55" i="4"/>
  <c r="G46" i="4"/>
  <c r="X90" i="4" l="1"/>
  <c r="Y90" i="4"/>
  <c r="G90" i="4"/>
  <c r="G53" i="4" l="1"/>
  <c r="G54" i="4"/>
  <c r="G55" i="4"/>
  <c r="G52" i="4"/>
  <c r="G11" i="4" l="1"/>
  <c r="X11" i="4"/>
  <c r="Y11" i="4"/>
  <c r="G96" i="4" l="1"/>
  <c r="Y87" i="4"/>
  <c r="X87" i="4"/>
  <c r="G87" i="4"/>
  <c r="G84" i="4"/>
  <c r="Y71" i="4"/>
  <c r="X71" i="4"/>
  <c r="G71" i="4"/>
  <c r="G41" i="4" l="1"/>
  <c r="Y12" i="4"/>
  <c r="X12" i="4"/>
  <c r="G12" i="4"/>
  <c r="Y89" i="4" l="1"/>
  <c r="X89" i="4"/>
  <c r="G89" i="4"/>
  <c r="Y29" i="4" l="1"/>
  <c r="Y30" i="4"/>
  <c r="Y31" i="4"/>
  <c r="Y32" i="4"/>
  <c r="X29" i="4"/>
  <c r="X30" i="4"/>
  <c r="X31" i="4"/>
  <c r="X32" i="4"/>
  <c r="G32" i="4"/>
  <c r="G31" i="4"/>
  <c r="G30" i="4"/>
  <c r="G29" i="4"/>
  <c r="Y28" i="4"/>
  <c r="X28" i="4"/>
  <c r="G28" i="4"/>
  <c r="Y26" i="4"/>
  <c r="X26" i="4"/>
  <c r="G26" i="4"/>
  <c r="Y21" i="4"/>
  <c r="X21" i="4"/>
  <c r="G21" i="4"/>
  <c r="Y20" i="4"/>
  <c r="X20" i="4"/>
  <c r="Y13" i="4"/>
  <c r="X13" i="4"/>
  <c r="G13" i="4"/>
  <c r="Y97" i="4" l="1"/>
  <c r="X97" i="4"/>
  <c r="Y96" i="4"/>
  <c r="X96" i="4"/>
  <c r="Y95" i="4"/>
  <c r="X95" i="4"/>
  <c r="Y94" i="4"/>
  <c r="X94" i="4"/>
  <c r="Y93" i="4"/>
  <c r="X93" i="4"/>
  <c r="Y92" i="4"/>
  <c r="X92" i="4"/>
  <c r="Y91" i="4"/>
  <c r="X91" i="4"/>
  <c r="Y88" i="4"/>
  <c r="X88" i="4"/>
  <c r="Y86" i="4"/>
  <c r="X86" i="4"/>
  <c r="Y85" i="4"/>
  <c r="X85" i="4"/>
  <c r="Y84" i="4"/>
  <c r="X84" i="4"/>
  <c r="Y83" i="4"/>
  <c r="X83" i="4"/>
  <c r="Y82" i="4"/>
  <c r="X82" i="4"/>
  <c r="Y81" i="4"/>
  <c r="X81" i="4"/>
  <c r="Y80" i="4"/>
  <c r="X80" i="4"/>
  <c r="Y79" i="4"/>
  <c r="X79" i="4"/>
  <c r="Y78" i="4"/>
  <c r="X78" i="4"/>
  <c r="Y77" i="4"/>
  <c r="X77" i="4"/>
  <c r="Y74" i="4"/>
  <c r="X74" i="4"/>
  <c r="Y73" i="4"/>
  <c r="X73" i="4"/>
  <c r="Y72" i="4"/>
  <c r="X72" i="4"/>
  <c r="Y70" i="4"/>
  <c r="X70" i="4"/>
  <c r="Y69" i="4"/>
  <c r="X69" i="4"/>
  <c r="Y68" i="4"/>
  <c r="X68" i="4"/>
  <c r="Y67" i="4"/>
  <c r="X67" i="4"/>
  <c r="Y66" i="4"/>
  <c r="X66" i="4"/>
  <c r="Y65" i="4"/>
  <c r="X65" i="4"/>
  <c r="Y64" i="4"/>
  <c r="X64" i="4"/>
  <c r="Y63" i="4"/>
  <c r="X63" i="4"/>
  <c r="Y62" i="4"/>
  <c r="X62" i="4"/>
  <c r="Y61" i="4"/>
  <c r="X61" i="4"/>
  <c r="Y60" i="4"/>
  <c r="X60" i="4"/>
  <c r="Y59" i="4"/>
  <c r="X59" i="4"/>
  <c r="Y58" i="4"/>
  <c r="X58" i="4"/>
  <c r="Y57" i="4"/>
  <c r="X57" i="4"/>
  <c r="Y56" i="4"/>
  <c r="X56" i="4"/>
  <c r="Y51" i="4"/>
  <c r="X51" i="4"/>
  <c r="Y50" i="4"/>
  <c r="X50" i="4"/>
  <c r="Y49" i="4"/>
  <c r="X49" i="4"/>
  <c r="Y48" i="4"/>
  <c r="X48" i="4"/>
  <c r="Y47" i="4"/>
  <c r="X47" i="4"/>
  <c r="Y46" i="4"/>
  <c r="X46" i="4"/>
  <c r="Y45" i="4"/>
  <c r="X45" i="4"/>
  <c r="Y44" i="4"/>
  <c r="X44" i="4"/>
  <c r="Y43" i="4"/>
  <c r="X43" i="4"/>
  <c r="Y42" i="4"/>
  <c r="X42" i="4"/>
  <c r="Y41" i="4"/>
  <c r="X41" i="4"/>
  <c r="Y40" i="4"/>
  <c r="X40" i="4"/>
  <c r="Y39" i="4"/>
  <c r="X39" i="4"/>
  <c r="Y38" i="4"/>
  <c r="X38" i="4"/>
  <c r="Y37" i="4"/>
  <c r="X37" i="4"/>
  <c r="Y36" i="4"/>
  <c r="X36" i="4"/>
  <c r="Y35" i="4"/>
  <c r="X35" i="4"/>
  <c r="Y34" i="4"/>
  <c r="X34" i="4"/>
  <c r="Y33" i="4"/>
  <c r="X33" i="4"/>
  <c r="Y27" i="4"/>
  <c r="X27" i="4"/>
  <c r="Y25" i="4"/>
  <c r="X25" i="4"/>
  <c r="Y24" i="4"/>
  <c r="X24" i="4"/>
  <c r="Y23" i="4"/>
  <c r="X23" i="4"/>
  <c r="Y22" i="4"/>
  <c r="X22" i="4"/>
  <c r="Y19" i="4"/>
  <c r="X19" i="4"/>
  <c r="Y18" i="4"/>
  <c r="X18" i="4"/>
  <c r="Y17" i="4"/>
  <c r="X17" i="4"/>
  <c r="Y16" i="4"/>
  <c r="X16" i="4"/>
  <c r="Y15" i="4"/>
  <c r="X15" i="4"/>
  <c r="Y14" i="4"/>
  <c r="X14" i="4"/>
  <c r="Y10" i="4"/>
  <c r="X10" i="4"/>
  <c r="Y9" i="4"/>
  <c r="X9" i="4"/>
  <c r="Y8" i="4"/>
  <c r="X8" i="4"/>
  <c r="Y7" i="4"/>
  <c r="X7" i="4"/>
  <c r="Y6" i="4"/>
  <c r="X6" i="4"/>
  <c r="Y5" i="4"/>
  <c r="X5" i="4"/>
  <c r="G91" i="4" l="1"/>
  <c r="G34" i="4" l="1"/>
  <c r="G33" i="4"/>
  <c r="G27" i="4"/>
  <c r="G17" i="4" l="1"/>
  <c r="G10" i="4" l="1"/>
  <c r="K98" i="4"/>
  <c r="J98" i="4"/>
  <c r="I98" i="4"/>
  <c r="H98" i="4"/>
  <c r="G94" i="4"/>
  <c r="G93" i="4"/>
  <c r="G92" i="4"/>
  <c r="G88" i="4"/>
  <c r="G86" i="4"/>
  <c r="G85" i="4"/>
  <c r="G81" i="4"/>
  <c r="G80" i="4"/>
  <c r="G79" i="4"/>
  <c r="G78" i="4"/>
  <c r="G77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1" i="4"/>
  <c r="G50" i="4"/>
  <c r="G49" i="4"/>
  <c r="G48" i="4"/>
  <c r="G47" i="4"/>
  <c r="G45" i="4"/>
  <c r="G44" i="4"/>
  <c r="G43" i="4"/>
  <c r="G42" i="4"/>
  <c r="G40" i="4"/>
  <c r="G39" i="4"/>
  <c r="G38" i="4"/>
  <c r="G37" i="4"/>
  <c r="G36" i="4"/>
  <c r="G35" i="4"/>
  <c r="G25" i="4"/>
  <c r="G24" i="4"/>
  <c r="G23" i="4"/>
  <c r="G22" i="4"/>
  <c r="G19" i="4"/>
  <c r="G18" i="4"/>
  <c r="G9" i="4"/>
  <c r="G8" i="4"/>
  <c r="G7" i="4"/>
  <c r="G6" i="4"/>
  <c r="Y98" i="4"/>
  <c r="G5" i="4"/>
  <c r="G98" i="4" l="1"/>
  <c r="X98" i="4"/>
  <c r="X99" i="4" l="1"/>
</calcChain>
</file>

<file path=xl/sharedStrings.xml><?xml version="1.0" encoding="utf-8"?>
<sst xmlns="http://schemas.openxmlformats.org/spreadsheetml/2006/main" count="217" uniqueCount="205">
  <si>
    <t>LÍNEA O EJE ESTRATÉGICO</t>
  </si>
  <si>
    <t>RESPONSABLE</t>
  </si>
  <si>
    <t>COMUNIDAD</t>
  </si>
  <si>
    <t>AMBITO</t>
  </si>
  <si>
    <t>PROGRAMA ESTRATEGICO</t>
  </si>
  <si>
    <t>FODES</t>
  </si>
  <si>
    <t>OTROS</t>
  </si>
  <si>
    <t>MES</t>
  </si>
  <si>
    <t>AMBIENTAL</t>
  </si>
  <si>
    <t>UNIDAD AMBIENTAL</t>
  </si>
  <si>
    <t>FINANCIAMIENTO CONTRAPARTIDA ALCALDIA</t>
  </si>
  <si>
    <t>FUENTE DE FINANCIAMIENTO CONTRAPARTIDAS</t>
  </si>
  <si>
    <t>TOTAL FINANCIAMIENTO CONTRAPARTIDAS</t>
  </si>
  <si>
    <t>TOTAL INVERSION</t>
  </si>
  <si>
    <t>SUB - TOTAL</t>
  </si>
  <si>
    <t>ECONOMICO</t>
  </si>
  <si>
    <t>AREA DE GESTION AMBIENTAL, RIESGO DE DESASTRES Y DESARROLLO AGROPECUARIO</t>
  </si>
  <si>
    <t>GESTION DE RIESGO DE DESASTRES</t>
  </si>
  <si>
    <t>DESARROLLO AGROPECUARIO</t>
  </si>
  <si>
    <t>POLITICO-INSTITUCIONAL</t>
  </si>
  <si>
    <t>AREA DE DESARROLLO SOCIAL Y PREVENCION DE LA VIOLENCIA</t>
  </si>
  <si>
    <t>AREA DE DESARROLLO ECONOMICO</t>
  </si>
  <si>
    <t>AREA DE SERVICIOS MUNICIPALES</t>
  </si>
  <si>
    <t>PARCITICPACION CIUDADANA</t>
  </si>
  <si>
    <t>MUJER</t>
  </si>
  <si>
    <t>NIÑEZ, ADOLESCENCIA Y JUVENTUD</t>
  </si>
  <si>
    <t>MEDIACION</t>
  </si>
  <si>
    <t>CONTRAVENCIONAL</t>
  </si>
  <si>
    <t>DESARROLLO URBANO Y PROYECTOS</t>
  </si>
  <si>
    <t>EMPRE</t>
  </si>
  <si>
    <t>COOPERACION</t>
  </si>
  <si>
    <t>REGISTRO FAMILIAR</t>
  </si>
  <si>
    <t>DEPORTE</t>
  </si>
  <si>
    <t>TOTAL =</t>
  </si>
  <si>
    <t>PROYECTOS</t>
  </si>
  <si>
    <t>SOCIO-CULTURAL</t>
  </si>
  <si>
    <t>Recuperación de los recursos naturales y ecosistemas</t>
  </si>
  <si>
    <t>Fortalecimiento para productores de frutas y hortalizas</t>
  </si>
  <si>
    <t>Apoyo a los Agricultores en el desgrane de maíz</t>
  </si>
  <si>
    <t>Mejoramiento de Infraestructura Vial</t>
  </si>
  <si>
    <t>Fortalecimiento Infantil</t>
  </si>
  <si>
    <t>Entrega de Juguetes</t>
  </si>
  <si>
    <t>PREVENCION CONVIVENCIA Y SEGURIDAD CIUDADANA</t>
  </si>
  <si>
    <t>Becas Estudiantiles</t>
  </si>
  <si>
    <t>Desarrollo de Habilidades en la Mujer</t>
  </si>
  <si>
    <t>Conmemoración del día Internacional de la mujer</t>
  </si>
  <si>
    <t>Celebración del día Internacional de la Mujer</t>
  </si>
  <si>
    <t>Desarrollo de Talleres Ludicos y Recreativos</t>
  </si>
  <si>
    <t>Jugando y aprendiendo con la Niñez</t>
  </si>
  <si>
    <t>Educación a Niños- Adoles-Jóvenes a través del  Arte</t>
  </si>
  <si>
    <t>Escuela de Danza y Teatro en Villa de la Juventud</t>
  </si>
  <si>
    <t>Mesa Coordinadora de Juventudes</t>
  </si>
  <si>
    <t>Yo Trabajo para las Juventudes</t>
  </si>
  <si>
    <t>Recreación e Inclusión</t>
  </si>
  <si>
    <t>Detención Precoz de Cancer Cervico Uterino</t>
  </si>
  <si>
    <t>Jornada Medica de Toma de Citología</t>
  </si>
  <si>
    <t>Educación en Salud Preventiva</t>
  </si>
  <si>
    <t>Fortalecimiento Institucional</t>
  </si>
  <si>
    <t>Implementación y actualización del Sistema Informatico REF</t>
  </si>
  <si>
    <t>Fortalecimiento a la Categoria Infantil</t>
  </si>
  <si>
    <t>Fortalecimiento a la Categoria Juvenil</t>
  </si>
  <si>
    <t>No</t>
  </si>
  <si>
    <t>Construcción de muros de mamposteria en las comunidades</t>
  </si>
  <si>
    <t>Construcción de Pavimento con concreto hidraulico y cordón cuneta en calles y pasajes</t>
  </si>
  <si>
    <t>Capacitaciones en Gestión de riesgo y actuación en la emergencia</t>
  </si>
  <si>
    <t>Adquisición de Refrigerios para los Voluntariados de Instituciones de Socorro y Empleados Municipales</t>
  </si>
  <si>
    <t>Plan Municipal Interno de Contingencia ante situaciones de emergencias y desastres</t>
  </si>
  <si>
    <t>Gestión de adquisición de una Ambulancia Paramédica</t>
  </si>
  <si>
    <t>Construcción de Contenedor para Basura en diferentes comunidades</t>
  </si>
  <si>
    <t>BOLSA DE EMPLEO</t>
  </si>
  <si>
    <t>Divulgación de Bolsa de Empleo Municipal</t>
  </si>
  <si>
    <t>SERVICIOS GENERALES</t>
  </si>
  <si>
    <t>Mantenimiento de Equipo de Recolección</t>
  </si>
  <si>
    <t>Recolección de Desechos Solidos</t>
  </si>
  <si>
    <t>Elección de Reinas de Residencial Altavista</t>
  </si>
  <si>
    <t>Ordenamiento Vial del Casco Urbano</t>
  </si>
  <si>
    <t>Fortalecimiento del Tejido Social para Contraloría Ciudadana en temas Ambientales</t>
  </si>
  <si>
    <t>Desarrollar Capacidades en el Manejo de los los Desechos Solidos</t>
  </si>
  <si>
    <t>Capacitaciones a las comunidades y otros sectores sobre el cuido y manejo adecuado del Medio Ambiente</t>
  </si>
  <si>
    <t>Campañas de reforestación y recuperación de los suelos</t>
  </si>
  <si>
    <t>Construcción de Ecoparques en diferentes comunidades</t>
  </si>
  <si>
    <t>Fortalecimiento del Tejido Social en recreación</t>
  </si>
  <si>
    <t>Desarrollo Forestal para mejorar las condiciones ambientales</t>
  </si>
  <si>
    <t>Reducción del riesgo en obras de Prevención y Mitigación</t>
  </si>
  <si>
    <t>Acciones correctivas en Infraestructuras</t>
  </si>
  <si>
    <t>Fortalecimiento de las Capacidades Municipales para la acción reactiva, correctiva y prospectiva</t>
  </si>
  <si>
    <t>Apoyo a voluntariado en Eventos Tradicionales</t>
  </si>
  <si>
    <t>Fortalecimiento de la Comisión Municipal para acciones reactivas</t>
  </si>
  <si>
    <t>Desarrollo agropecuario en frutas y hortalizas organicas</t>
  </si>
  <si>
    <t>Fortalecimiento al sector Agrícola</t>
  </si>
  <si>
    <t>Capacitaciones Producción hortalizas y frutas organicas</t>
  </si>
  <si>
    <t>Fortalecimiento a Técnicos de Campo</t>
  </si>
  <si>
    <t>Fortalecimiento a las Juntas Directivas de las ADESCOS en Organización Comunitaria</t>
  </si>
  <si>
    <t>Desarrollo de Talleres, Mesas de Trabajo y Forum para la grande y micro Empresa</t>
  </si>
  <si>
    <t>Fortalecimiento Empresariales</t>
  </si>
  <si>
    <t>Fortalecimiento al sector Empresarial</t>
  </si>
  <si>
    <t>Fortalecimiento y sensibilización a niños, adolescentes y jóvenes a traves del programa de Prevención de la Violencia</t>
  </si>
  <si>
    <t xml:space="preserve">Fomento de la Cultura de Paz, Valores y Convivencia Ciudadana </t>
  </si>
  <si>
    <t>Desarrollo Turistico</t>
  </si>
  <si>
    <t>Feria de Pueblos Vivos</t>
  </si>
  <si>
    <t>Festivales Coreograficos, Culturales y Gastronomicos</t>
  </si>
  <si>
    <t>Fomento de las Tradiciones</t>
  </si>
  <si>
    <t>Fortalecimiento de Capacidades en Administración y Emprendedurismo</t>
  </si>
  <si>
    <t>Capacitaciones y Talleres para Emprendedores, microempresarios y empresarios del municipio</t>
  </si>
  <si>
    <t>Jornadas de Sensibilizacion y Saneamiento en Centros Educativos y Comunidades</t>
  </si>
  <si>
    <t>Campañas de sensibilización, ornato, convivencia ciudadana y limpieza</t>
  </si>
  <si>
    <t>Conservación de Tradiciones Culturales</t>
  </si>
  <si>
    <t>Festival del Maiz</t>
  </si>
  <si>
    <t>Mejoramiento y remodelación de los Espacios Públicos</t>
  </si>
  <si>
    <t>Establecimiento de Vivero Municipal en el Parque El Recreo</t>
  </si>
  <si>
    <t>Mejorar el Medio Ambiente a través de Campañas de Limpieza con  separación, reutilización y reciclaje de los desechos solidos</t>
  </si>
  <si>
    <t>Producción agrícola de frutas y hortalizas orgánicas</t>
  </si>
  <si>
    <t>PARQUE EL RECREO</t>
  </si>
  <si>
    <t>RECURSOS HUMANOS</t>
  </si>
  <si>
    <t>MERCADO</t>
  </si>
  <si>
    <t>CDI</t>
  </si>
  <si>
    <t>Dinamización de los Espacios Públicos</t>
  </si>
  <si>
    <t>Reactivación de Espacios Recreativos</t>
  </si>
  <si>
    <t>Promover las instalaciones del Parque El Recreo</t>
  </si>
  <si>
    <t>Adquisición de 2 Equipos de Aire Acondicionado</t>
  </si>
  <si>
    <t>Adquisición de Equipo de Elaboración de carnet de Identificación para menores de edad</t>
  </si>
  <si>
    <t>Apoyo al Sector con Capacidades Especiales a través de OMADIS</t>
  </si>
  <si>
    <t>Apoyo a personas de Escasos Recursos con artículos de primera necesidad, materiales de construcción y otros</t>
  </si>
  <si>
    <t>Fortalecimiento en Prevención de la violencia a través del CMIPV</t>
  </si>
  <si>
    <t xml:space="preserve"> Construcción del Plan Operativo Anual Interinstitucional para la Prevención de la Violencia en el municipio de San Martín</t>
  </si>
  <si>
    <t>Dotación de Recursos Económicos a los jóvenes estudiantes más destacados para continuar con sus estudios</t>
  </si>
  <si>
    <t>Cursos de Piñateria para la Mujer</t>
  </si>
  <si>
    <t>Cursos de Computación para la Mujer</t>
  </si>
  <si>
    <t>Fortalecimiento de la Mujer en Técnicas de Computación</t>
  </si>
  <si>
    <t>Fortalecimiento a la Niñez-Adolescencia-Juventud a través de acciones de Convivencia</t>
  </si>
  <si>
    <t>Fortalecimiento Población Infantil y Juvenil a través de las  Escuelas Deptortivas</t>
  </si>
  <si>
    <t>Fortalecimiento de las Categorias Infantil y Juvenil en las diferentes disciplinas deportivas</t>
  </si>
  <si>
    <t>Suministro de agua potable para los niños, adolescentes y jóvenes de las Escuelas Deportivas</t>
  </si>
  <si>
    <t>Fortalecimiento de la Población Infantil y Juvenil a través de las Escuelas Deportivas</t>
  </si>
  <si>
    <t>Fortalecimiento de la Categoria de Papi Futbol</t>
  </si>
  <si>
    <t>Fortalecimiento de las Escuelas de Futbol</t>
  </si>
  <si>
    <t>Fortalecimiento de la Escuela de Natación</t>
  </si>
  <si>
    <t>Fortalecimiento de la Escuela de Volibol</t>
  </si>
  <si>
    <t>Fortalecimiento de la Escuela de Basketbol</t>
  </si>
  <si>
    <t>Armonizando la Convivencia de San Martín</t>
  </si>
  <si>
    <t>Prevención y resolución de conflictos en Centros Educativos y las Comunidades</t>
  </si>
  <si>
    <t>Rescatando Valores</t>
  </si>
  <si>
    <t>Prevención y resolución de conflictos en el municipio</t>
  </si>
  <si>
    <t>Señalización Vial para Calles del Casco Urbano</t>
  </si>
  <si>
    <t>DISTRITO ALTAVISTA</t>
  </si>
  <si>
    <t>Celebración de las Fiestas Patronales en Residencial Altavista</t>
  </si>
  <si>
    <t>Fortalecimiento de las Familias</t>
  </si>
  <si>
    <t>Celebración del día de la Madre</t>
  </si>
  <si>
    <t>Brigadas Medicas en las Comunidades</t>
  </si>
  <si>
    <t>Prevención de Enfermedades en las Comunidades</t>
  </si>
  <si>
    <t>Charlas educativas y preventivas en Salud</t>
  </si>
  <si>
    <t>Fortalecimiento Institucional del Registro Familiar REF</t>
  </si>
  <si>
    <t>Adquisición de material y tinta para la elaboración de carnet de identificación, a personas menores de edad</t>
  </si>
  <si>
    <t>Oportunidades de Empleos</t>
  </si>
  <si>
    <t>Mantenimiento de Camiones Compactadores</t>
  </si>
  <si>
    <t>Saneamiento Ambiental</t>
  </si>
  <si>
    <t>Protección de niños, niñas y adolescentes contra la Violencia Armada y las Armas en el municipio de San Martin</t>
  </si>
  <si>
    <t>Campeonatos de Futbol Categoria Libre</t>
  </si>
  <si>
    <t>Adquisición de Refrigerios para el Comité de Seguridad Ocupacional, Brigadas y Empleados Municipales</t>
  </si>
  <si>
    <t>Diseñar Instrumentos Educativos de Prevención de la degradación ambiental</t>
  </si>
  <si>
    <t>Construcción de Ecoestaciones en mercados municipales para el manejo de desechos solidos</t>
  </si>
  <si>
    <t>Suministro de Trofeos y Medallas para la Categoria Infantil</t>
  </si>
  <si>
    <t>Suministro de refrigerios para los niños, adolescentes y jóvenes de las Escuelas Deportivas</t>
  </si>
  <si>
    <t>Suministro de uniformes para las Categorias Infantil y Juvenil de Futbol, Basketbol, Volibol y Natación.</t>
  </si>
  <si>
    <t>Suministro de Trofeos y Medallas para la Categoria Juvenil</t>
  </si>
  <si>
    <t>Suministro de Trofeos y Medallas para la categoria Papi Futbol</t>
  </si>
  <si>
    <t>Suministro de uniformes para las Categorias de Papi-Futbol y Libre</t>
  </si>
  <si>
    <t>Suministro de implementos deportivos para fortalecer las Escuelas de Futbol</t>
  </si>
  <si>
    <t>Suministro de implementos deportivos para fortalecer la Escuela de Natación</t>
  </si>
  <si>
    <t>Suministro de implementos deportivos para fortalecer la Escuela de Volibol</t>
  </si>
  <si>
    <t>Suministro de implementos deportivos para fortalecer la Escuela de Basketbol</t>
  </si>
  <si>
    <t>COSTO TOTAL EJECUTADO</t>
  </si>
  <si>
    <t>Atención de solicitudes de poda, corte y tala de árboles por riesgos en viviendas</t>
  </si>
  <si>
    <t>Planes Contingenciales para actividades anuales según la Ley General de Protección Civil</t>
  </si>
  <si>
    <t>Obras de Conservación de suelo y agua en el Parque El Recreo</t>
  </si>
  <si>
    <t>Feria Empresarial 2019 y Talleres de Emprendedurismo en el Municipio</t>
  </si>
  <si>
    <t>Suministro de Pago a Maestros para las Escuelas de Taekwondo, Boxeo y Tenis de mesa</t>
  </si>
  <si>
    <t>METAS OPERATIVAS Y FINANCIERAS 2019</t>
  </si>
  <si>
    <t>Capacitaciones para el Empoderamiento y fortalecimiento de las capacidades de las Juntas Directivas, Líderes y ADESCO del municipio de San Martín</t>
  </si>
  <si>
    <t>Gestión de Aparatos, Capital semilla y Atención médica para personas con Capacidades Especiales</t>
  </si>
  <si>
    <t>Elaboración del Diagnóstico Ambiental del municipio de San Martín</t>
  </si>
  <si>
    <t xml:space="preserve">Pavimentación con concreto hidraulico en calles del municipio </t>
  </si>
  <si>
    <t>Bacheo y recarpeteo de calles en el casco urbano y alrededores</t>
  </si>
  <si>
    <t>Empedrado fraguado en calle rural del municipio</t>
  </si>
  <si>
    <t>Construcción de cordón cuneta, badenes y canaletas en calles del municipio</t>
  </si>
  <si>
    <t>Construcción de Contenedor para Basura en comunidades</t>
  </si>
  <si>
    <t>Construcción de Microproyectos Integrales para la reconstrucción o adecuación de espacios públicos y equipamiento social</t>
  </si>
  <si>
    <t>Remodelación del Parque Central de San Marrtin</t>
  </si>
  <si>
    <t>Remodelación y adecuación de espacios de infraestructura en áreas municipales</t>
  </si>
  <si>
    <t>Elaboración del Plan de Ordenamiento Territorial</t>
  </si>
  <si>
    <t>Introducción de tuberia de agua potable en Finca La Bretaña municipio de San Martin</t>
  </si>
  <si>
    <t>Cursos de FOMI para la Mujer</t>
  </si>
  <si>
    <t>Taller Decoración de Eventos</t>
  </si>
  <si>
    <t>Taller de Panaderia para la Mujer</t>
  </si>
  <si>
    <t>Celebración del día de Mujer Rural</t>
  </si>
  <si>
    <t>Celebración del día Internacional de la No Violencia contra las Mujeres</t>
  </si>
  <si>
    <t>Ejecución de Proyectos Integral a favor de la niñez, adolescencia y juventud para la Prevención de la Violencia</t>
  </si>
  <si>
    <t>Recuperación y dinamización del Parque El Mirador y Zona Verde de Urbanización Altavista</t>
  </si>
  <si>
    <t>Gestión de proyectos integrales para zonas verdes, espacios públicos y equipamiento social</t>
  </si>
  <si>
    <t>Suministro de agua embasada para los Voluntariados de Instituciones de Socorro y Empleados Municipales</t>
  </si>
  <si>
    <t>Fortalecimiento al Recurso Humano del depto. de Participación Ciudadana y Desarrollo Social</t>
  </si>
  <si>
    <t>Gestión de Convenio Marco de Cooperación interinstitucional para la ejecución de proyectos de infraestructura vial, infraestructura comunitaria, obras de mitigación y obras de drenaje</t>
  </si>
  <si>
    <t>CLINICA MEDICA</t>
  </si>
  <si>
    <t>5.2   VERIFICACION DE LA INVERSION PARA PROYECTOS 2019</t>
  </si>
  <si>
    <t>Gestión para la adquisición de 2 Camiones compactadores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</si>
</sst>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8"/>
      <color rgb="FF000000"/>
      <name val="Arial"/>
      <family val="2"/>
    </font>
    <font>
      <b/>
      <sz val="7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64" fontId="2" fillId="0" borderId="38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49" xfId="0" applyNumberFormat="1" applyFont="1" applyFill="1" applyBorder="1" applyAlignment="1">
      <alignment horizontal="center" vertical="center" wrapText="1"/>
    </xf>
    <xf numFmtId="164" fontId="2" fillId="0" borderId="51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2" fillId="0" borderId="55" xfId="0" applyNumberFormat="1" applyFont="1" applyFill="1" applyBorder="1" applyAlignment="1">
      <alignment horizontal="center" vertical="center" wrapText="1"/>
    </xf>
    <xf numFmtId="164" fontId="2" fillId="0" borderId="53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64" fontId="2" fillId="0" borderId="60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 indent="1"/>
    </xf>
    <xf numFmtId="0" fontId="2" fillId="0" borderId="29" xfId="0" applyFont="1" applyFill="1" applyBorder="1" applyAlignment="1">
      <alignment horizontal="left" vertical="center" wrapText="1" indent="1"/>
    </xf>
    <xf numFmtId="0" fontId="2" fillId="0" borderId="20" xfId="0" applyFont="1" applyFill="1" applyBorder="1" applyAlignment="1">
      <alignment horizontal="left" vertical="center" wrapText="1" indent="1"/>
    </xf>
    <xf numFmtId="0" fontId="2" fillId="0" borderId="51" xfId="0" applyFont="1" applyFill="1" applyBorder="1" applyAlignment="1">
      <alignment horizontal="left" vertical="center" wrapText="1" indent="1"/>
    </xf>
    <xf numFmtId="0" fontId="2" fillId="0" borderId="24" xfId="0" applyFont="1" applyFill="1" applyBorder="1" applyAlignment="1">
      <alignment horizontal="left" vertical="center" wrapText="1" indent="1"/>
    </xf>
    <xf numFmtId="0" fontId="2" fillId="0" borderId="31" xfId="0" applyFont="1" applyFill="1" applyBorder="1" applyAlignment="1">
      <alignment horizontal="left" vertical="center" wrapText="1" indent="1"/>
    </xf>
    <xf numFmtId="0" fontId="2" fillId="0" borderId="53" xfId="0" applyFont="1" applyFill="1" applyBorder="1" applyAlignment="1">
      <alignment horizontal="left" vertical="center" wrapText="1" indent="1"/>
    </xf>
    <xf numFmtId="164" fontId="2" fillId="0" borderId="61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left" vertical="center" wrapText="1" indent="1"/>
    </xf>
    <xf numFmtId="0" fontId="2" fillId="0" borderId="42" xfId="0" applyFont="1" applyFill="1" applyBorder="1" applyAlignment="1">
      <alignment horizontal="left" vertical="center" wrapText="1" indent="1"/>
    </xf>
    <xf numFmtId="164" fontId="2" fillId="0" borderId="41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textRotation="90" wrapText="1"/>
    </xf>
    <xf numFmtId="0" fontId="11" fillId="0" borderId="38" xfId="0" applyFont="1" applyFill="1" applyBorder="1" applyAlignment="1">
      <alignment horizontal="center" vertical="center" textRotation="90" wrapText="1"/>
    </xf>
    <xf numFmtId="0" fontId="10" fillId="0" borderId="37" xfId="0" applyFont="1" applyFill="1" applyBorder="1" applyAlignment="1">
      <alignment horizontal="center" vertical="center" textRotation="90" wrapText="1"/>
    </xf>
    <xf numFmtId="0" fontId="10" fillId="0" borderId="38" xfId="0" applyFont="1" applyFill="1" applyBorder="1" applyAlignment="1">
      <alignment horizontal="center" vertical="center" textRotation="90" wrapText="1"/>
    </xf>
    <xf numFmtId="0" fontId="11" fillId="0" borderId="36" xfId="0" applyFont="1" applyFill="1" applyBorder="1" applyAlignment="1">
      <alignment horizontal="center" vertical="center" textRotation="90" wrapText="1"/>
    </xf>
    <xf numFmtId="0" fontId="10" fillId="0" borderId="36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textRotation="90" wrapText="1"/>
    </xf>
    <xf numFmtId="0" fontId="2" fillId="0" borderId="37" xfId="0" applyFont="1" applyFill="1" applyBorder="1" applyAlignment="1">
      <alignment horizontal="center" vertical="center" textRotation="90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2" fillId="0" borderId="34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0" fillId="0" borderId="52" xfId="0" applyNumberForma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tabSelected="1" topLeftCell="B1" zoomScale="85" zoomScaleNormal="85" workbookViewId="0">
      <selection activeCell="O10" sqref="O10:O11"/>
    </sheetView>
  </sheetViews>
  <sheetFormatPr baseColWidth="10" defaultRowHeight="15" x14ac:dyDescent="0.25"/>
  <cols>
    <col min="1" max="1" width="3.5703125" style="1" customWidth="1"/>
    <col min="2" max="2" width="5.85546875" style="1" customWidth="1"/>
    <col min="3" max="3" width="7.85546875" style="1" customWidth="1"/>
    <col min="4" max="4" width="19.140625" style="1" hidden="1" customWidth="1"/>
    <col min="5" max="5" width="3.7109375" style="6" customWidth="1"/>
    <col min="6" max="6" width="24.42578125" style="1" customWidth="1"/>
    <col min="7" max="7" width="13" style="2" customWidth="1"/>
    <col min="8" max="9" width="11.7109375" style="1" customWidth="1"/>
    <col min="10" max="10" width="10.42578125" style="1" customWidth="1"/>
    <col min="11" max="11" width="10.5703125" style="1" customWidth="1"/>
    <col min="12" max="12" width="8" style="1" customWidth="1"/>
    <col min="13" max="16" width="8.42578125" style="1" customWidth="1"/>
    <col min="17" max="19" width="7.28515625" style="1" customWidth="1"/>
    <col min="20" max="20" width="7.5703125" style="1" customWidth="1"/>
    <col min="21" max="21" width="8.7109375" style="1" customWidth="1"/>
    <col min="22" max="22" width="8.42578125" style="1" customWidth="1"/>
    <col min="23" max="23" width="7.7109375" style="1" customWidth="1"/>
    <col min="24" max="24" width="12.42578125" style="1" customWidth="1"/>
    <col min="25" max="25" width="12.5703125" style="1" customWidth="1"/>
    <col min="26" max="16384" width="11.42578125" style="1"/>
  </cols>
  <sheetData>
    <row r="1" spans="1:25" s="8" customFormat="1" ht="24" customHeight="1" thickTop="1" thickBot="1" x14ac:dyDescent="0.3">
      <c r="A1" s="113" t="s">
        <v>203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5"/>
    </row>
    <row r="2" spans="1:25" s="75" customFormat="1" ht="21.75" customHeight="1" thickTop="1" thickBot="1" x14ac:dyDescent="0.3">
      <c r="A2" s="116" t="s">
        <v>3</v>
      </c>
      <c r="B2" s="119" t="s">
        <v>0</v>
      </c>
      <c r="C2" s="119" t="s">
        <v>1</v>
      </c>
      <c r="D2" s="122" t="s">
        <v>4</v>
      </c>
      <c r="E2" s="125" t="s">
        <v>61</v>
      </c>
      <c r="F2" s="128" t="s">
        <v>34</v>
      </c>
      <c r="G2" s="131" t="s">
        <v>171</v>
      </c>
      <c r="H2" s="134" t="s">
        <v>177</v>
      </c>
      <c r="I2" s="135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7"/>
      <c r="Y2" s="138"/>
    </row>
    <row r="3" spans="1:25" s="75" customFormat="1" ht="24" customHeight="1" thickTop="1" x14ac:dyDescent="0.25">
      <c r="A3" s="117"/>
      <c r="B3" s="120"/>
      <c r="C3" s="120"/>
      <c r="D3" s="123"/>
      <c r="E3" s="126"/>
      <c r="F3" s="129"/>
      <c r="G3" s="132"/>
      <c r="H3" s="139" t="s">
        <v>11</v>
      </c>
      <c r="I3" s="140"/>
      <c r="J3" s="141"/>
      <c r="K3" s="142"/>
      <c r="L3" s="143" t="s">
        <v>7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5"/>
      <c r="X3" s="146" t="s">
        <v>12</v>
      </c>
      <c r="Y3" s="148" t="s">
        <v>10</v>
      </c>
    </row>
    <row r="4" spans="1:25" s="75" customFormat="1" ht="30" customHeight="1" thickBot="1" x14ac:dyDescent="0.3">
      <c r="A4" s="118"/>
      <c r="B4" s="121"/>
      <c r="C4" s="121"/>
      <c r="D4" s="124"/>
      <c r="E4" s="127"/>
      <c r="F4" s="130"/>
      <c r="G4" s="133"/>
      <c r="H4" s="76" t="s">
        <v>5</v>
      </c>
      <c r="I4" s="77" t="s">
        <v>30</v>
      </c>
      <c r="J4" s="78" t="s">
        <v>2</v>
      </c>
      <c r="K4" s="102" t="s">
        <v>6</v>
      </c>
      <c r="L4" s="79">
        <v>1</v>
      </c>
      <c r="M4" s="80">
        <v>2</v>
      </c>
      <c r="N4" s="80">
        <v>3</v>
      </c>
      <c r="O4" s="80">
        <v>4</v>
      </c>
      <c r="P4" s="80">
        <v>5</v>
      </c>
      <c r="Q4" s="80">
        <v>6</v>
      </c>
      <c r="R4" s="80">
        <v>7</v>
      </c>
      <c r="S4" s="80">
        <v>8</v>
      </c>
      <c r="T4" s="80">
        <v>9</v>
      </c>
      <c r="U4" s="80">
        <v>10</v>
      </c>
      <c r="V4" s="80">
        <v>11</v>
      </c>
      <c r="W4" s="81">
        <v>12</v>
      </c>
      <c r="X4" s="147"/>
      <c r="Y4" s="149"/>
    </row>
    <row r="5" spans="1:25" s="8" customFormat="1" ht="25.5" customHeight="1" thickTop="1" x14ac:dyDescent="0.25">
      <c r="A5" s="111" t="s">
        <v>8</v>
      </c>
      <c r="B5" s="112" t="s">
        <v>16</v>
      </c>
      <c r="C5" s="150" t="s">
        <v>9</v>
      </c>
      <c r="D5" s="9" t="s">
        <v>36</v>
      </c>
      <c r="E5" s="10">
        <v>1</v>
      </c>
      <c r="F5" s="104" t="s">
        <v>79</v>
      </c>
      <c r="G5" s="11">
        <f>H5+I5+J5+K5</f>
        <v>2800</v>
      </c>
      <c r="H5" s="12">
        <v>900</v>
      </c>
      <c r="I5" s="13">
        <v>900</v>
      </c>
      <c r="J5" s="14">
        <v>1000</v>
      </c>
      <c r="K5" s="11"/>
      <c r="L5" s="12"/>
      <c r="M5" s="14"/>
      <c r="N5" s="14"/>
      <c r="O5" s="14">
        <v>560</v>
      </c>
      <c r="P5" s="14">
        <v>560</v>
      </c>
      <c r="Q5" s="14">
        <v>560</v>
      </c>
      <c r="R5" s="14">
        <v>560</v>
      </c>
      <c r="S5" s="14">
        <v>560</v>
      </c>
      <c r="T5" s="14"/>
      <c r="U5" s="14"/>
      <c r="V5" s="14"/>
      <c r="W5" s="11"/>
      <c r="X5" s="69">
        <f>I5+J5+K5</f>
        <v>1900</v>
      </c>
      <c r="Y5" s="15">
        <f>H5</f>
        <v>900</v>
      </c>
    </row>
    <row r="6" spans="1:25" s="8" customFormat="1" ht="44.25" customHeight="1" x14ac:dyDescent="0.25">
      <c r="A6" s="107"/>
      <c r="B6" s="109"/>
      <c r="C6" s="151"/>
      <c r="D6" s="23" t="s">
        <v>76</v>
      </c>
      <c r="E6" s="17">
        <v>2</v>
      </c>
      <c r="F6" s="93" t="s">
        <v>78</v>
      </c>
      <c r="G6" s="18">
        <f t="shared" ref="G6:G9" si="0">H6+I6+J6+K6</f>
        <v>4875</v>
      </c>
      <c r="H6" s="24"/>
      <c r="I6" s="25">
        <v>4875</v>
      </c>
      <c r="J6" s="26"/>
      <c r="K6" s="27"/>
      <c r="L6" s="24"/>
      <c r="M6" s="26">
        <v>443.18</v>
      </c>
      <c r="N6" s="26">
        <v>443.18</v>
      </c>
      <c r="O6" s="26">
        <v>443.18</v>
      </c>
      <c r="P6" s="26">
        <v>443.18</v>
      </c>
      <c r="Q6" s="26">
        <v>443.18</v>
      </c>
      <c r="R6" s="26">
        <v>443.18</v>
      </c>
      <c r="S6" s="26">
        <v>443.18</v>
      </c>
      <c r="T6" s="26">
        <v>443.18</v>
      </c>
      <c r="U6" s="26">
        <v>443.18</v>
      </c>
      <c r="V6" s="26">
        <v>443.18</v>
      </c>
      <c r="W6" s="26">
        <v>443.2</v>
      </c>
      <c r="X6" s="70">
        <f t="shared" ref="X6:X78" si="1">I6+J6+K6</f>
        <v>4875</v>
      </c>
      <c r="Y6" s="71">
        <f t="shared" ref="Y6:Y78" si="2">H6</f>
        <v>0</v>
      </c>
    </row>
    <row r="7" spans="1:25" s="8" customFormat="1" ht="40.5" customHeight="1" x14ac:dyDescent="0.25">
      <c r="A7" s="107"/>
      <c r="B7" s="109"/>
      <c r="C7" s="151"/>
      <c r="D7" s="23" t="s">
        <v>77</v>
      </c>
      <c r="E7" s="17">
        <v>3</v>
      </c>
      <c r="F7" s="93" t="s">
        <v>110</v>
      </c>
      <c r="G7" s="18">
        <f t="shared" si="0"/>
        <v>3280</v>
      </c>
      <c r="H7" s="24">
        <v>100</v>
      </c>
      <c r="I7" s="25">
        <v>2000</v>
      </c>
      <c r="J7" s="26">
        <v>1180</v>
      </c>
      <c r="K7" s="27"/>
      <c r="L7" s="24"/>
      <c r="M7" s="26"/>
      <c r="N7" s="26">
        <v>364.44</v>
      </c>
      <c r="O7" s="26">
        <v>364.44</v>
      </c>
      <c r="P7" s="26">
        <v>364.44</v>
      </c>
      <c r="Q7" s="26">
        <v>364.44</v>
      </c>
      <c r="R7" s="26">
        <v>364.44</v>
      </c>
      <c r="S7" s="26">
        <v>364.44</v>
      </c>
      <c r="T7" s="26">
        <v>364.44</v>
      </c>
      <c r="U7" s="26">
        <v>364.44</v>
      </c>
      <c r="V7" s="26">
        <v>364.48</v>
      </c>
      <c r="W7" s="27"/>
      <c r="X7" s="70">
        <f t="shared" si="1"/>
        <v>3180</v>
      </c>
      <c r="Y7" s="71">
        <f t="shared" si="2"/>
        <v>100</v>
      </c>
    </row>
    <row r="8" spans="1:25" s="8" customFormat="1" ht="30.75" customHeight="1" x14ac:dyDescent="0.25">
      <c r="A8" s="107"/>
      <c r="B8" s="109"/>
      <c r="C8" s="151"/>
      <c r="D8" s="23" t="s">
        <v>81</v>
      </c>
      <c r="E8" s="17">
        <v>4</v>
      </c>
      <c r="F8" s="93" t="s">
        <v>80</v>
      </c>
      <c r="G8" s="18">
        <f t="shared" si="0"/>
        <v>4500</v>
      </c>
      <c r="H8" s="24"/>
      <c r="I8" s="25">
        <v>3000</v>
      </c>
      <c r="J8" s="26">
        <v>1500</v>
      </c>
      <c r="K8" s="27"/>
      <c r="L8" s="24"/>
      <c r="M8" s="26"/>
      <c r="N8" s="26"/>
      <c r="O8" s="26">
        <v>1125</v>
      </c>
      <c r="P8" s="26">
        <v>1125</v>
      </c>
      <c r="Q8" s="26">
        <v>1125</v>
      </c>
      <c r="R8" s="26">
        <v>1125</v>
      </c>
      <c r="S8" s="26"/>
      <c r="T8" s="26"/>
      <c r="U8" s="26"/>
      <c r="V8" s="26"/>
      <c r="W8" s="27"/>
      <c r="X8" s="70">
        <f t="shared" si="1"/>
        <v>4500</v>
      </c>
      <c r="Y8" s="71">
        <f t="shared" si="2"/>
        <v>0</v>
      </c>
    </row>
    <row r="9" spans="1:25" s="8" customFormat="1" ht="31.5" customHeight="1" x14ac:dyDescent="0.25">
      <c r="A9" s="107"/>
      <c r="B9" s="109"/>
      <c r="C9" s="151"/>
      <c r="D9" s="23" t="s">
        <v>82</v>
      </c>
      <c r="E9" s="17">
        <v>5</v>
      </c>
      <c r="F9" s="93" t="s">
        <v>109</v>
      </c>
      <c r="G9" s="18">
        <f t="shared" si="0"/>
        <v>7500</v>
      </c>
      <c r="H9" s="24">
        <v>500</v>
      </c>
      <c r="I9" s="25">
        <v>3500</v>
      </c>
      <c r="J9" s="26"/>
      <c r="K9" s="27">
        <v>3500</v>
      </c>
      <c r="L9" s="24"/>
      <c r="M9" s="26"/>
      <c r="N9" s="26"/>
      <c r="O9" s="26">
        <v>833.33</v>
      </c>
      <c r="P9" s="26">
        <v>833.33</v>
      </c>
      <c r="Q9" s="26">
        <v>833.33</v>
      </c>
      <c r="R9" s="26">
        <v>833.33</v>
      </c>
      <c r="S9" s="26">
        <v>833.33</v>
      </c>
      <c r="T9" s="26">
        <v>833.33</v>
      </c>
      <c r="U9" s="26">
        <v>833.33</v>
      </c>
      <c r="V9" s="26">
        <v>833.33</v>
      </c>
      <c r="W9" s="27">
        <v>833.36</v>
      </c>
      <c r="X9" s="70">
        <f t="shared" si="1"/>
        <v>7000</v>
      </c>
      <c r="Y9" s="71">
        <f t="shared" si="2"/>
        <v>500</v>
      </c>
    </row>
    <row r="10" spans="1:25" s="8" customFormat="1" ht="27" customHeight="1" x14ac:dyDescent="0.25">
      <c r="A10" s="107"/>
      <c r="B10" s="109"/>
      <c r="C10" s="151"/>
      <c r="D10" s="153"/>
      <c r="E10" s="28">
        <v>6</v>
      </c>
      <c r="F10" s="93" t="s">
        <v>68</v>
      </c>
      <c r="G10" s="18">
        <f>H10+I10+J10+K10</f>
        <v>2800</v>
      </c>
      <c r="H10" s="24"/>
      <c r="I10" s="25"/>
      <c r="J10" s="26"/>
      <c r="K10" s="27">
        <v>2800</v>
      </c>
      <c r="L10" s="24"/>
      <c r="M10" s="26"/>
      <c r="N10" s="26"/>
      <c r="O10" s="26"/>
      <c r="P10" s="26"/>
      <c r="Q10" s="26">
        <v>1400</v>
      </c>
      <c r="R10" s="26"/>
      <c r="S10" s="26"/>
      <c r="T10" s="26"/>
      <c r="U10" s="26">
        <v>1400</v>
      </c>
      <c r="V10" s="26"/>
      <c r="W10" s="26"/>
      <c r="X10" s="70">
        <f t="shared" si="1"/>
        <v>2800</v>
      </c>
      <c r="Y10" s="71">
        <f t="shared" si="2"/>
        <v>0</v>
      </c>
    </row>
    <row r="11" spans="1:25" s="8" customFormat="1" ht="27" customHeight="1" x14ac:dyDescent="0.25">
      <c r="A11" s="107"/>
      <c r="B11" s="109"/>
      <c r="C11" s="151"/>
      <c r="D11" s="153"/>
      <c r="E11" s="28">
        <v>7</v>
      </c>
      <c r="F11" s="93" t="s">
        <v>174</v>
      </c>
      <c r="G11" s="18">
        <f>H11+I11+J11+K11</f>
        <v>8000</v>
      </c>
      <c r="H11" s="24"/>
      <c r="I11" s="25">
        <v>8000</v>
      </c>
      <c r="J11" s="26"/>
      <c r="K11" s="27"/>
      <c r="L11" s="24">
        <v>8000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88"/>
      <c r="X11" s="70">
        <f t="shared" ref="X11" si="3">I11+J11+K11</f>
        <v>8000</v>
      </c>
      <c r="Y11" s="71">
        <f t="shared" ref="Y11" si="4">H11</f>
        <v>0</v>
      </c>
    </row>
    <row r="12" spans="1:25" s="8" customFormat="1" ht="32.25" customHeight="1" x14ac:dyDescent="0.25">
      <c r="A12" s="107"/>
      <c r="B12" s="109"/>
      <c r="C12" s="151"/>
      <c r="D12" s="153"/>
      <c r="E12" s="28">
        <v>8</v>
      </c>
      <c r="F12" s="93" t="s">
        <v>172</v>
      </c>
      <c r="G12" s="70">
        <f t="shared" ref="G12" si="5">H12+I12+J12+K12</f>
        <v>3000</v>
      </c>
      <c r="H12" s="19">
        <v>3000</v>
      </c>
      <c r="I12" s="20"/>
      <c r="J12" s="21"/>
      <c r="K12" s="22"/>
      <c r="L12" s="24">
        <v>250</v>
      </c>
      <c r="M12" s="26">
        <v>250</v>
      </c>
      <c r="N12" s="26">
        <v>250</v>
      </c>
      <c r="O12" s="26">
        <v>250</v>
      </c>
      <c r="P12" s="26">
        <v>250</v>
      </c>
      <c r="Q12" s="26">
        <v>250</v>
      </c>
      <c r="R12" s="26">
        <v>250</v>
      </c>
      <c r="S12" s="26">
        <v>250</v>
      </c>
      <c r="T12" s="26">
        <v>250</v>
      </c>
      <c r="U12" s="26">
        <v>250</v>
      </c>
      <c r="V12" s="26">
        <v>250</v>
      </c>
      <c r="W12" s="26">
        <v>250</v>
      </c>
      <c r="X12" s="71">
        <f t="shared" ref="X12" si="6">I12+J12+K12</f>
        <v>0</v>
      </c>
      <c r="Y12" s="71">
        <f t="shared" ref="Y12" si="7">H12</f>
        <v>3000</v>
      </c>
    </row>
    <row r="13" spans="1:25" s="8" customFormat="1" ht="35.25" customHeight="1" thickBot="1" x14ac:dyDescent="0.3">
      <c r="A13" s="107"/>
      <c r="B13" s="109"/>
      <c r="C13" s="152"/>
      <c r="D13" s="154"/>
      <c r="E13" s="29">
        <v>9</v>
      </c>
      <c r="F13" s="97" t="s">
        <v>180</v>
      </c>
      <c r="G13" s="18">
        <f t="shared" ref="G13" si="8">H13+I13+J13+K13</f>
        <v>8000</v>
      </c>
      <c r="H13" s="24">
        <v>8000</v>
      </c>
      <c r="I13" s="25"/>
      <c r="J13" s="26"/>
      <c r="K13" s="27"/>
      <c r="L13" s="24">
        <v>666.66</v>
      </c>
      <c r="M13" s="26">
        <v>666.66</v>
      </c>
      <c r="N13" s="26">
        <v>666.66</v>
      </c>
      <c r="O13" s="26">
        <v>666.66</v>
      </c>
      <c r="P13" s="26">
        <v>666.66</v>
      </c>
      <c r="Q13" s="26">
        <v>666.66</v>
      </c>
      <c r="R13" s="26">
        <v>666.66</v>
      </c>
      <c r="S13" s="26">
        <v>666.66</v>
      </c>
      <c r="T13" s="26">
        <v>666.66</v>
      </c>
      <c r="U13" s="26">
        <v>666.66</v>
      </c>
      <c r="V13" s="26">
        <v>666.66</v>
      </c>
      <c r="W13" s="26">
        <v>666.74</v>
      </c>
      <c r="X13" s="30">
        <f t="shared" ref="X13" si="9">I13+J13+K13</f>
        <v>0</v>
      </c>
      <c r="Y13" s="30">
        <f t="shared" ref="Y13" si="10">H13</f>
        <v>8000</v>
      </c>
    </row>
    <row r="14" spans="1:25" s="8" customFormat="1" ht="30.75" customHeight="1" thickTop="1" x14ac:dyDescent="0.25">
      <c r="A14" s="107"/>
      <c r="B14" s="109"/>
      <c r="C14" s="155" t="s">
        <v>17</v>
      </c>
      <c r="D14" s="9" t="s">
        <v>83</v>
      </c>
      <c r="E14" s="31">
        <v>1</v>
      </c>
      <c r="F14" s="91" t="s">
        <v>62</v>
      </c>
      <c r="G14" s="11">
        <v>0</v>
      </c>
      <c r="H14" s="32"/>
      <c r="I14" s="33"/>
      <c r="J14" s="34"/>
      <c r="K14" s="35"/>
      <c r="L14" s="32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5">
        <f t="shared" si="1"/>
        <v>0</v>
      </c>
      <c r="Y14" s="15">
        <f t="shared" si="2"/>
        <v>0</v>
      </c>
    </row>
    <row r="15" spans="1:25" s="8" customFormat="1" ht="34.5" customHeight="1" x14ac:dyDescent="0.25">
      <c r="A15" s="107"/>
      <c r="B15" s="109"/>
      <c r="C15" s="156"/>
      <c r="D15" s="23" t="s">
        <v>84</v>
      </c>
      <c r="E15" s="36">
        <v>2</v>
      </c>
      <c r="F15" s="92" t="s">
        <v>63</v>
      </c>
      <c r="G15" s="18">
        <v>0</v>
      </c>
      <c r="H15" s="24"/>
      <c r="I15" s="25"/>
      <c r="J15" s="26"/>
      <c r="K15" s="27"/>
      <c r="L15" s="24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71">
        <f t="shared" si="1"/>
        <v>0</v>
      </c>
      <c r="Y15" s="71">
        <f t="shared" si="2"/>
        <v>0</v>
      </c>
    </row>
    <row r="16" spans="1:25" s="8" customFormat="1" ht="32.25" customHeight="1" x14ac:dyDescent="0.25">
      <c r="A16" s="107"/>
      <c r="B16" s="109"/>
      <c r="C16" s="156"/>
      <c r="D16" s="23" t="s">
        <v>85</v>
      </c>
      <c r="E16" s="36">
        <v>3</v>
      </c>
      <c r="F16" s="92" t="s">
        <v>64</v>
      </c>
      <c r="G16" s="18">
        <v>0</v>
      </c>
      <c r="H16" s="24"/>
      <c r="I16" s="25"/>
      <c r="J16" s="26"/>
      <c r="K16" s="27"/>
      <c r="L16" s="24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71">
        <f t="shared" si="1"/>
        <v>0</v>
      </c>
      <c r="Y16" s="71">
        <f t="shared" si="2"/>
        <v>0</v>
      </c>
    </row>
    <row r="17" spans="1:25" s="8" customFormat="1" ht="36.75" customHeight="1" x14ac:dyDescent="0.25">
      <c r="A17" s="107"/>
      <c r="B17" s="109"/>
      <c r="C17" s="156"/>
      <c r="D17" s="159" t="s">
        <v>86</v>
      </c>
      <c r="E17" s="36">
        <v>4</v>
      </c>
      <c r="F17" s="92" t="s">
        <v>65</v>
      </c>
      <c r="G17" s="18">
        <f t="shared" ref="G17" si="11">H17+I17+J17+K17</f>
        <v>470</v>
      </c>
      <c r="H17" s="24"/>
      <c r="I17" s="25">
        <v>470</v>
      </c>
      <c r="J17" s="26"/>
      <c r="K17" s="27"/>
      <c r="L17" s="24"/>
      <c r="M17" s="26"/>
      <c r="N17" s="26"/>
      <c r="O17" s="26"/>
      <c r="P17" s="26"/>
      <c r="Q17" s="26"/>
      <c r="R17" s="26"/>
      <c r="S17" s="26">
        <v>94</v>
      </c>
      <c r="T17" s="26">
        <v>94</v>
      </c>
      <c r="U17" s="26">
        <v>94</v>
      </c>
      <c r="V17" s="26">
        <v>94</v>
      </c>
      <c r="W17" s="27">
        <v>94</v>
      </c>
      <c r="X17" s="71">
        <f t="shared" si="1"/>
        <v>470</v>
      </c>
      <c r="Y17" s="71">
        <f t="shared" si="2"/>
        <v>0</v>
      </c>
    </row>
    <row r="18" spans="1:25" s="8" customFormat="1" ht="43.5" customHeight="1" x14ac:dyDescent="0.25">
      <c r="A18" s="107"/>
      <c r="B18" s="109"/>
      <c r="C18" s="157"/>
      <c r="D18" s="160"/>
      <c r="E18" s="36">
        <v>5</v>
      </c>
      <c r="F18" s="92" t="s">
        <v>199</v>
      </c>
      <c r="G18" s="18">
        <f t="shared" ref="G18:G34" si="12">H18+I18+J18+K18</f>
        <v>500</v>
      </c>
      <c r="H18" s="24"/>
      <c r="I18" s="25">
        <v>500</v>
      </c>
      <c r="J18" s="26"/>
      <c r="K18" s="27"/>
      <c r="L18" s="24"/>
      <c r="M18" s="26"/>
      <c r="N18" s="26"/>
      <c r="O18" s="26"/>
      <c r="P18" s="26"/>
      <c r="Q18" s="26"/>
      <c r="R18" s="26"/>
      <c r="S18" s="26">
        <v>100</v>
      </c>
      <c r="T18" s="26">
        <v>100</v>
      </c>
      <c r="U18" s="26">
        <v>100</v>
      </c>
      <c r="V18" s="26">
        <v>100</v>
      </c>
      <c r="W18" s="27">
        <v>100</v>
      </c>
      <c r="X18" s="71">
        <f t="shared" si="1"/>
        <v>500</v>
      </c>
      <c r="Y18" s="71">
        <f t="shared" si="2"/>
        <v>0</v>
      </c>
    </row>
    <row r="19" spans="1:25" s="8" customFormat="1" ht="33" customHeight="1" x14ac:dyDescent="0.25">
      <c r="A19" s="107"/>
      <c r="B19" s="109"/>
      <c r="C19" s="157"/>
      <c r="D19" s="37" t="s">
        <v>87</v>
      </c>
      <c r="E19" s="36">
        <v>6</v>
      </c>
      <c r="F19" s="92" t="s">
        <v>66</v>
      </c>
      <c r="G19" s="18">
        <f t="shared" si="12"/>
        <v>7500</v>
      </c>
      <c r="H19" s="24"/>
      <c r="I19" s="25"/>
      <c r="J19" s="26"/>
      <c r="K19" s="27">
        <v>7500</v>
      </c>
      <c r="L19" s="24">
        <v>625</v>
      </c>
      <c r="M19" s="26">
        <v>625</v>
      </c>
      <c r="N19" s="26">
        <v>625</v>
      </c>
      <c r="O19" s="26">
        <v>625</v>
      </c>
      <c r="P19" s="26">
        <v>625</v>
      </c>
      <c r="Q19" s="26">
        <v>625</v>
      </c>
      <c r="R19" s="26">
        <v>625</v>
      </c>
      <c r="S19" s="26">
        <v>625</v>
      </c>
      <c r="T19" s="26">
        <v>625</v>
      </c>
      <c r="U19" s="26">
        <v>625</v>
      </c>
      <c r="V19" s="26">
        <v>625</v>
      </c>
      <c r="W19" s="26">
        <v>625</v>
      </c>
      <c r="X19" s="71">
        <f t="shared" si="1"/>
        <v>7500</v>
      </c>
      <c r="Y19" s="71">
        <f t="shared" si="2"/>
        <v>0</v>
      </c>
    </row>
    <row r="20" spans="1:25" s="8" customFormat="1" ht="26.25" customHeight="1" x14ac:dyDescent="0.25">
      <c r="A20" s="107"/>
      <c r="B20" s="109"/>
      <c r="C20" s="157"/>
      <c r="D20" s="38" t="s">
        <v>57</v>
      </c>
      <c r="E20" s="28">
        <v>7</v>
      </c>
      <c r="F20" s="93" t="s">
        <v>67</v>
      </c>
      <c r="G20" s="90">
        <v>0</v>
      </c>
      <c r="H20" s="19"/>
      <c r="I20" s="20"/>
      <c r="J20" s="21"/>
      <c r="K20" s="22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2"/>
      <c r="X20" s="71">
        <f t="shared" ref="X20:X21" si="13">I20+J20+K20</f>
        <v>0</v>
      </c>
      <c r="Y20" s="71">
        <f t="shared" ref="Y20:Y21" si="14">H20</f>
        <v>0</v>
      </c>
    </row>
    <row r="21" spans="1:25" s="8" customFormat="1" ht="35.25" customHeight="1" thickBot="1" x14ac:dyDescent="0.3">
      <c r="A21" s="107"/>
      <c r="B21" s="109"/>
      <c r="C21" s="158"/>
      <c r="D21" s="38" t="s">
        <v>57</v>
      </c>
      <c r="E21" s="29">
        <v>8</v>
      </c>
      <c r="F21" s="97" t="s">
        <v>173</v>
      </c>
      <c r="G21" s="18">
        <f t="shared" ref="G21" si="15">H21+I21+J21+K21</f>
        <v>7500</v>
      </c>
      <c r="H21" s="62"/>
      <c r="I21" s="63"/>
      <c r="J21" s="64"/>
      <c r="K21" s="65">
        <v>7500</v>
      </c>
      <c r="L21" s="62">
        <v>625</v>
      </c>
      <c r="M21" s="64">
        <v>625</v>
      </c>
      <c r="N21" s="64">
        <v>625</v>
      </c>
      <c r="O21" s="64">
        <v>625</v>
      </c>
      <c r="P21" s="64">
        <v>625</v>
      </c>
      <c r="Q21" s="64">
        <v>625</v>
      </c>
      <c r="R21" s="64">
        <v>625</v>
      </c>
      <c r="S21" s="64">
        <v>625</v>
      </c>
      <c r="T21" s="64">
        <v>625</v>
      </c>
      <c r="U21" s="64">
        <v>625</v>
      </c>
      <c r="V21" s="64">
        <v>625</v>
      </c>
      <c r="W21" s="64">
        <v>625</v>
      </c>
      <c r="X21" s="30">
        <f t="shared" si="13"/>
        <v>7500</v>
      </c>
      <c r="Y21" s="30">
        <f t="shared" si="14"/>
        <v>0</v>
      </c>
    </row>
    <row r="22" spans="1:25" s="8" customFormat="1" ht="27" customHeight="1" thickTop="1" x14ac:dyDescent="0.25">
      <c r="A22" s="107"/>
      <c r="B22" s="109"/>
      <c r="C22" s="151" t="s">
        <v>18</v>
      </c>
      <c r="D22" s="16" t="s">
        <v>88</v>
      </c>
      <c r="E22" s="39">
        <v>1</v>
      </c>
      <c r="F22" s="96" t="s">
        <v>111</v>
      </c>
      <c r="G22" s="11">
        <f t="shared" si="12"/>
        <v>6795.45</v>
      </c>
      <c r="H22" s="12"/>
      <c r="I22" s="13">
        <v>6795.45</v>
      </c>
      <c r="J22" s="14"/>
      <c r="K22" s="11"/>
      <c r="L22" s="12"/>
      <c r="M22" s="14"/>
      <c r="N22" s="14"/>
      <c r="O22" s="14"/>
      <c r="P22" s="14">
        <v>1359.09</v>
      </c>
      <c r="Q22" s="14">
        <v>1359.09</v>
      </c>
      <c r="R22" s="14">
        <v>1359.09</v>
      </c>
      <c r="S22" s="14"/>
      <c r="T22" s="14">
        <v>1359.09</v>
      </c>
      <c r="U22" s="14">
        <v>1359.09</v>
      </c>
      <c r="V22" s="14"/>
      <c r="W22" s="11"/>
      <c r="X22" s="15">
        <f t="shared" si="1"/>
        <v>6795.45</v>
      </c>
      <c r="Y22" s="15">
        <f t="shared" si="2"/>
        <v>0</v>
      </c>
    </row>
    <row r="23" spans="1:25" s="8" customFormat="1" ht="25.5" customHeight="1" x14ac:dyDescent="0.25">
      <c r="A23" s="107"/>
      <c r="B23" s="109"/>
      <c r="C23" s="151"/>
      <c r="D23" s="23" t="s">
        <v>89</v>
      </c>
      <c r="E23" s="36">
        <v>2</v>
      </c>
      <c r="F23" s="92" t="s">
        <v>38</v>
      </c>
      <c r="G23" s="40">
        <f t="shared" si="12"/>
        <v>1350</v>
      </c>
      <c r="H23" s="41"/>
      <c r="I23" s="42">
        <v>1350</v>
      </c>
      <c r="J23" s="43"/>
      <c r="K23" s="40"/>
      <c r="L23" s="41"/>
      <c r="M23" s="43"/>
      <c r="N23" s="43"/>
      <c r="O23" s="43"/>
      <c r="P23" s="43"/>
      <c r="Q23" s="43"/>
      <c r="R23" s="43"/>
      <c r="S23" s="43"/>
      <c r="T23" s="43"/>
      <c r="U23" s="43">
        <v>450</v>
      </c>
      <c r="V23" s="43">
        <v>450</v>
      </c>
      <c r="W23" s="40">
        <v>450</v>
      </c>
      <c r="X23" s="71">
        <f t="shared" si="1"/>
        <v>1350</v>
      </c>
      <c r="Y23" s="71">
        <f t="shared" si="2"/>
        <v>0</v>
      </c>
    </row>
    <row r="24" spans="1:25" s="8" customFormat="1" ht="26.25" customHeight="1" thickBot="1" x14ac:dyDescent="0.3">
      <c r="A24" s="108"/>
      <c r="B24" s="110"/>
      <c r="C24" s="152"/>
      <c r="D24" s="44" t="s">
        <v>37</v>
      </c>
      <c r="E24" s="45">
        <v>3</v>
      </c>
      <c r="F24" s="95" t="s">
        <v>90</v>
      </c>
      <c r="G24" s="46">
        <f t="shared" si="12"/>
        <v>600</v>
      </c>
      <c r="H24" s="47"/>
      <c r="I24" s="48">
        <v>600</v>
      </c>
      <c r="J24" s="49"/>
      <c r="K24" s="46"/>
      <c r="L24" s="47"/>
      <c r="M24" s="49"/>
      <c r="N24" s="49"/>
      <c r="O24" s="49"/>
      <c r="P24" s="49"/>
      <c r="Q24" s="49"/>
      <c r="R24" s="49"/>
      <c r="S24" s="49"/>
      <c r="T24" s="49">
        <v>600</v>
      </c>
      <c r="U24" s="49"/>
      <c r="V24" s="49"/>
      <c r="W24" s="46"/>
      <c r="X24" s="50">
        <f t="shared" si="1"/>
        <v>600</v>
      </c>
      <c r="Y24" s="50">
        <f t="shared" si="2"/>
        <v>0</v>
      </c>
    </row>
    <row r="25" spans="1:25" s="8" customFormat="1" ht="26.25" customHeight="1" thickTop="1" x14ac:dyDescent="0.25">
      <c r="A25" s="107" t="s">
        <v>15</v>
      </c>
      <c r="B25" s="112" t="s">
        <v>21</v>
      </c>
      <c r="C25" s="150" t="s">
        <v>28</v>
      </c>
      <c r="D25" s="161" t="s">
        <v>39</v>
      </c>
      <c r="E25" s="51">
        <v>1</v>
      </c>
      <c r="F25" s="91" t="s">
        <v>181</v>
      </c>
      <c r="G25" s="40">
        <f t="shared" si="12"/>
        <v>156635.57999999999</v>
      </c>
      <c r="H25" s="41">
        <v>156635.57999999999</v>
      </c>
      <c r="I25" s="42"/>
      <c r="J25" s="43"/>
      <c r="K25" s="40"/>
      <c r="L25" s="41">
        <v>13052.96</v>
      </c>
      <c r="M25" s="43">
        <v>13052.96</v>
      </c>
      <c r="N25" s="43">
        <v>13052.96</v>
      </c>
      <c r="O25" s="43">
        <v>13052.96</v>
      </c>
      <c r="P25" s="43">
        <v>13052.96</v>
      </c>
      <c r="Q25" s="43">
        <v>13052.96</v>
      </c>
      <c r="R25" s="43">
        <v>13052.96</v>
      </c>
      <c r="S25" s="43">
        <v>13052.96</v>
      </c>
      <c r="T25" s="43">
        <v>13052.96</v>
      </c>
      <c r="U25" s="43">
        <v>13052.96</v>
      </c>
      <c r="V25" s="43">
        <v>13052.96</v>
      </c>
      <c r="W25" s="43">
        <v>13053.02</v>
      </c>
      <c r="X25" s="74">
        <f t="shared" si="1"/>
        <v>0</v>
      </c>
      <c r="Y25" s="74">
        <f t="shared" si="2"/>
        <v>156635.57999999999</v>
      </c>
    </row>
    <row r="26" spans="1:25" s="8" customFormat="1" ht="28.5" customHeight="1" x14ac:dyDescent="0.25">
      <c r="A26" s="107"/>
      <c r="B26" s="109"/>
      <c r="C26" s="151"/>
      <c r="D26" s="153"/>
      <c r="E26" s="17">
        <v>2</v>
      </c>
      <c r="F26" s="92" t="s">
        <v>182</v>
      </c>
      <c r="G26" s="40">
        <f t="shared" ref="G26" si="16">H26+I26+J26+K26</f>
        <v>128464.99</v>
      </c>
      <c r="H26" s="19">
        <v>128464.99</v>
      </c>
      <c r="I26" s="20"/>
      <c r="J26" s="21"/>
      <c r="K26" s="22"/>
      <c r="L26" s="19">
        <v>10705.41</v>
      </c>
      <c r="M26" s="21">
        <v>10705.41</v>
      </c>
      <c r="N26" s="21">
        <v>10705.41</v>
      </c>
      <c r="O26" s="21">
        <v>10705.41</v>
      </c>
      <c r="P26" s="21">
        <v>10705.41</v>
      </c>
      <c r="Q26" s="21">
        <v>10705.41</v>
      </c>
      <c r="R26" s="21">
        <v>10705.41</v>
      </c>
      <c r="S26" s="21">
        <v>10705.41</v>
      </c>
      <c r="T26" s="21">
        <v>10705.41</v>
      </c>
      <c r="U26" s="21">
        <v>10705.41</v>
      </c>
      <c r="V26" s="21">
        <v>10705.41</v>
      </c>
      <c r="W26" s="21">
        <v>10705.48</v>
      </c>
      <c r="X26" s="71">
        <f t="shared" ref="X26" si="17">I26+J26+K26</f>
        <v>0</v>
      </c>
      <c r="Y26" s="71">
        <f t="shared" ref="Y26" si="18">H26</f>
        <v>128464.99</v>
      </c>
    </row>
    <row r="27" spans="1:25" s="8" customFormat="1" ht="24" customHeight="1" x14ac:dyDescent="0.25">
      <c r="A27" s="107"/>
      <c r="B27" s="109"/>
      <c r="C27" s="151"/>
      <c r="D27" s="160"/>
      <c r="E27" s="17">
        <v>3</v>
      </c>
      <c r="F27" s="92" t="s">
        <v>183</v>
      </c>
      <c r="G27" s="40">
        <f t="shared" si="12"/>
        <v>11930</v>
      </c>
      <c r="H27" s="19">
        <v>11930</v>
      </c>
      <c r="I27" s="20"/>
      <c r="J27" s="21"/>
      <c r="K27" s="22"/>
      <c r="L27" s="19"/>
      <c r="M27" s="21"/>
      <c r="N27" s="21"/>
      <c r="O27" s="21">
        <v>1325.55</v>
      </c>
      <c r="P27" s="21">
        <v>1325.55</v>
      </c>
      <c r="Q27" s="21">
        <v>1325.55</v>
      </c>
      <c r="R27" s="21">
        <v>1325.55</v>
      </c>
      <c r="S27" s="21">
        <v>1325.55</v>
      </c>
      <c r="T27" s="21">
        <v>1325.55</v>
      </c>
      <c r="U27" s="21">
        <v>1325.55</v>
      </c>
      <c r="V27" s="21">
        <v>1325.55</v>
      </c>
      <c r="W27" s="21">
        <v>1325.6</v>
      </c>
      <c r="X27" s="71">
        <f t="shared" si="1"/>
        <v>0</v>
      </c>
      <c r="Y27" s="71">
        <f t="shared" si="2"/>
        <v>11930</v>
      </c>
    </row>
    <row r="28" spans="1:25" s="8" customFormat="1" ht="33" customHeight="1" x14ac:dyDescent="0.25">
      <c r="A28" s="107"/>
      <c r="B28" s="109"/>
      <c r="C28" s="151"/>
      <c r="D28" s="83" t="s">
        <v>108</v>
      </c>
      <c r="E28" s="28">
        <v>4</v>
      </c>
      <c r="F28" s="93" t="s">
        <v>184</v>
      </c>
      <c r="G28" s="22">
        <f t="shared" ref="G28:G31" si="19">H28+I28+J28+K28</f>
        <v>85935.41</v>
      </c>
      <c r="H28" s="19">
        <v>85935.41</v>
      </c>
      <c r="I28" s="20"/>
      <c r="J28" s="21"/>
      <c r="K28" s="22"/>
      <c r="L28" s="19">
        <v>7161.28</v>
      </c>
      <c r="M28" s="21">
        <v>7161.28</v>
      </c>
      <c r="N28" s="21">
        <v>7161.28</v>
      </c>
      <c r="O28" s="21">
        <v>7161.28</v>
      </c>
      <c r="P28" s="21">
        <v>7161.28</v>
      </c>
      <c r="Q28" s="21">
        <v>7161.28</v>
      </c>
      <c r="R28" s="21">
        <v>7161.28</v>
      </c>
      <c r="S28" s="21">
        <v>7161.28</v>
      </c>
      <c r="T28" s="21">
        <v>7161.28</v>
      </c>
      <c r="U28" s="21">
        <v>7161.28</v>
      </c>
      <c r="V28" s="21">
        <v>7161.28</v>
      </c>
      <c r="W28" s="21">
        <v>7161.33</v>
      </c>
      <c r="X28" s="71">
        <f t="shared" ref="X28:X32" si="20">I28+J28+K28</f>
        <v>0</v>
      </c>
      <c r="Y28" s="71">
        <f t="shared" ref="Y28:Y32" si="21">H28</f>
        <v>85935.41</v>
      </c>
    </row>
    <row r="29" spans="1:25" s="8" customFormat="1" ht="27.75" customHeight="1" x14ac:dyDescent="0.25">
      <c r="A29" s="107"/>
      <c r="B29" s="109"/>
      <c r="C29" s="151"/>
      <c r="D29" s="84"/>
      <c r="E29" s="28">
        <v>5</v>
      </c>
      <c r="F29" s="94" t="s">
        <v>185</v>
      </c>
      <c r="G29" s="40">
        <f t="shared" si="19"/>
        <v>5007.6499999999996</v>
      </c>
      <c r="H29" s="19">
        <v>5007.6499999999996</v>
      </c>
      <c r="I29" s="20"/>
      <c r="J29" s="21"/>
      <c r="K29" s="22"/>
      <c r="L29" s="70"/>
      <c r="M29" s="21"/>
      <c r="N29" s="21"/>
      <c r="O29" s="21"/>
      <c r="P29" s="21"/>
      <c r="Q29" s="21"/>
      <c r="R29" s="21">
        <v>834.6</v>
      </c>
      <c r="S29" s="21">
        <v>834.6</v>
      </c>
      <c r="T29" s="21">
        <v>834.6</v>
      </c>
      <c r="U29" s="21">
        <v>834.6</v>
      </c>
      <c r="V29" s="21">
        <v>834.6</v>
      </c>
      <c r="W29" s="21">
        <v>834.65</v>
      </c>
      <c r="X29" s="71">
        <f t="shared" si="20"/>
        <v>0</v>
      </c>
      <c r="Y29" s="71">
        <f t="shared" si="21"/>
        <v>5007.6499999999996</v>
      </c>
    </row>
    <row r="30" spans="1:25" s="8" customFormat="1" ht="42" customHeight="1" x14ac:dyDescent="0.25">
      <c r="A30" s="107"/>
      <c r="B30" s="109"/>
      <c r="C30" s="151"/>
      <c r="D30" s="84"/>
      <c r="E30" s="28">
        <v>6</v>
      </c>
      <c r="F30" s="92" t="s">
        <v>186</v>
      </c>
      <c r="G30" s="22">
        <f t="shared" si="19"/>
        <v>35602.199999999997</v>
      </c>
      <c r="H30" s="19">
        <v>35602.199999999997</v>
      </c>
      <c r="I30" s="20"/>
      <c r="J30" s="21"/>
      <c r="K30" s="22"/>
      <c r="L30" s="70">
        <v>2966.85</v>
      </c>
      <c r="M30" s="21">
        <v>2966.85</v>
      </c>
      <c r="N30" s="21">
        <v>2966.85</v>
      </c>
      <c r="O30" s="21">
        <v>2966.85</v>
      </c>
      <c r="P30" s="21">
        <v>2966.85</v>
      </c>
      <c r="Q30" s="21">
        <v>2966.85</v>
      </c>
      <c r="R30" s="21">
        <v>2966.85</v>
      </c>
      <c r="S30" s="21">
        <v>2966.85</v>
      </c>
      <c r="T30" s="21">
        <v>2966.85</v>
      </c>
      <c r="U30" s="21">
        <v>2966.85</v>
      </c>
      <c r="V30" s="21">
        <v>2966.85</v>
      </c>
      <c r="W30" s="21">
        <v>2966.85</v>
      </c>
      <c r="X30" s="71">
        <f t="shared" si="20"/>
        <v>0</v>
      </c>
      <c r="Y30" s="71">
        <f t="shared" si="21"/>
        <v>35602.199999999997</v>
      </c>
    </row>
    <row r="31" spans="1:25" s="8" customFormat="1" ht="27.75" customHeight="1" x14ac:dyDescent="0.25">
      <c r="A31" s="107"/>
      <c r="B31" s="109"/>
      <c r="C31" s="151"/>
      <c r="D31" s="84"/>
      <c r="E31" s="28">
        <v>7</v>
      </c>
      <c r="F31" s="93" t="s">
        <v>187</v>
      </c>
      <c r="G31" s="22">
        <f t="shared" si="19"/>
        <v>3033.06</v>
      </c>
      <c r="H31" s="19">
        <v>3033.06</v>
      </c>
      <c r="I31" s="20"/>
      <c r="J31" s="21"/>
      <c r="K31" s="22"/>
      <c r="L31" s="70"/>
      <c r="M31" s="21"/>
      <c r="N31" s="21">
        <v>303.3</v>
      </c>
      <c r="O31" s="21">
        <v>303.3</v>
      </c>
      <c r="P31" s="21">
        <v>303.3</v>
      </c>
      <c r="Q31" s="21">
        <v>303.3</v>
      </c>
      <c r="R31" s="21">
        <v>303.3</v>
      </c>
      <c r="S31" s="21">
        <v>303.3</v>
      </c>
      <c r="T31" s="21">
        <v>303.3</v>
      </c>
      <c r="U31" s="21">
        <v>303.3</v>
      </c>
      <c r="V31" s="21">
        <v>303.3</v>
      </c>
      <c r="W31" s="21">
        <v>303.36</v>
      </c>
      <c r="X31" s="71">
        <f t="shared" si="20"/>
        <v>0</v>
      </c>
      <c r="Y31" s="71">
        <f t="shared" si="21"/>
        <v>3033.06</v>
      </c>
    </row>
    <row r="32" spans="1:25" s="8" customFormat="1" ht="33" customHeight="1" x14ac:dyDescent="0.25">
      <c r="A32" s="107"/>
      <c r="B32" s="109"/>
      <c r="C32" s="151"/>
      <c r="D32" s="84"/>
      <c r="E32" s="28">
        <v>8</v>
      </c>
      <c r="F32" s="92" t="s">
        <v>188</v>
      </c>
      <c r="G32" s="22">
        <f t="shared" ref="G32" si="22">H32+I32+J32+K32</f>
        <v>5594.64</v>
      </c>
      <c r="H32" s="19">
        <v>5594.64</v>
      </c>
      <c r="I32" s="20"/>
      <c r="J32" s="21"/>
      <c r="K32" s="22"/>
      <c r="L32" s="70"/>
      <c r="M32" s="21"/>
      <c r="N32" s="21"/>
      <c r="O32" s="21"/>
      <c r="P32" s="21"/>
      <c r="Q32" s="21"/>
      <c r="R32" s="21"/>
      <c r="S32" s="21"/>
      <c r="T32" s="21"/>
      <c r="U32" s="21"/>
      <c r="V32" s="21">
        <v>2797.32</v>
      </c>
      <c r="W32" s="21">
        <v>2797.32</v>
      </c>
      <c r="X32" s="71">
        <f t="shared" si="20"/>
        <v>0</v>
      </c>
      <c r="Y32" s="71">
        <f t="shared" si="21"/>
        <v>5594.64</v>
      </c>
    </row>
    <row r="33" spans="1:25" s="8" customFormat="1" ht="28.5" customHeight="1" x14ac:dyDescent="0.25">
      <c r="A33" s="107"/>
      <c r="B33" s="109"/>
      <c r="C33" s="151"/>
      <c r="D33" s="16" t="s">
        <v>91</v>
      </c>
      <c r="E33" s="51">
        <v>9</v>
      </c>
      <c r="F33" s="93" t="s">
        <v>189</v>
      </c>
      <c r="G33" s="40">
        <f t="shared" si="12"/>
        <v>3000</v>
      </c>
      <c r="H33" s="52"/>
      <c r="I33" s="53"/>
      <c r="J33" s="54"/>
      <c r="K33" s="55">
        <v>3000</v>
      </c>
      <c r="L33" s="56">
        <v>250</v>
      </c>
      <c r="M33" s="43">
        <v>250</v>
      </c>
      <c r="N33" s="43">
        <v>250</v>
      </c>
      <c r="O33" s="43">
        <v>250</v>
      </c>
      <c r="P33" s="43">
        <v>250</v>
      </c>
      <c r="Q33" s="43">
        <v>250</v>
      </c>
      <c r="R33" s="43">
        <v>250</v>
      </c>
      <c r="S33" s="43">
        <v>250</v>
      </c>
      <c r="T33" s="43">
        <v>250</v>
      </c>
      <c r="U33" s="43">
        <v>250</v>
      </c>
      <c r="V33" s="43">
        <v>250</v>
      </c>
      <c r="W33" s="43">
        <v>250</v>
      </c>
      <c r="X33" s="71">
        <f t="shared" si="1"/>
        <v>3000</v>
      </c>
      <c r="Y33" s="71">
        <f t="shared" si="2"/>
        <v>0</v>
      </c>
    </row>
    <row r="34" spans="1:25" s="8" customFormat="1" ht="36.75" customHeight="1" thickBot="1" x14ac:dyDescent="0.3">
      <c r="A34" s="107"/>
      <c r="B34" s="109"/>
      <c r="C34" s="152"/>
      <c r="D34" s="44" t="s">
        <v>57</v>
      </c>
      <c r="E34" s="57">
        <v>10</v>
      </c>
      <c r="F34" s="95" t="s">
        <v>190</v>
      </c>
      <c r="G34" s="65">
        <f t="shared" si="12"/>
        <v>0</v>
      </c>
      <c r="H34" s="47"/>
      <c r="I34" s="48"/>
      <c r="J34" s="49"/>
      <c r="K34" s="46"/>
      <c r="L34" s="47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>
        <f t="shared" si="1"/>
        <v>0</v>
      </c>
      <c r="Y34" s="50">
        <f t="shared" si="2"/>
        <v>0</v>
      </c>
    </row>
    <row r="35" spans="1:25" s="8" customFormat="1" ht="30.75" customHeight="1" thickTop="1" x14ac:dyDescent="0.25">
      <c r="A35" s="107"/>
      <c r="B35" s="109"/>
      <c r="C35" s="150" t="s">
        <v>29</v>
      </c>
      <c r="D35" s="16" t="s">
        <v>94</v>
      </c>
      <c r="E35" s="39">
        <v>1</v>
      </c>
      <c r="F35" s="96" t="s">
        <v>93</v>
      </c>
      <c r="G35" s="11">
        <f>H35+I35+J35+K35</f>
        <v>3000</v>
      </c>
      <c r="H35" s="32"/>
      <c r="I35" s="33">
        <v>3000</v>
      </c>
      <c r="J35" s="34"/>
      <c r="K35" s="35"/>
      <c r="L35" s="32"/>
      <c r="M35" s="34"/>
      <c r="N35" s="34"/>
      <c r="O35" s="34"/>
      <c r="P35" s="34">
        <v>600</v>
      </c>
      <c r="Q35" s="34">
        <v>600</v>
      </c>
      <c r="R35" s="34">
        <v>600</v>
      </c>
      <c r="S35" s="34"/>
      <c r="T35" s="34"/>
      <c r="U35" s="34">
        <v>600</v>
      </c>
      <c r="V35" s="34">
        <v>600</v>
      </c>
      <c r="W35" s="35"/>
      <c r="X35" s="15">
        <f t="shared" si="1"/>
        <v>3000</v>
      </c>
      <c r="Y35" s="15">
        <f t="shared" si="2"/>
        <v>0</v>
      </c>
    </row>
    <row r="36" spans="1:25" s="8" customFormat="1" ht="24" customHeight="1" x14ac:dyDescent="0.25">
      <c r="A36" s="107"/>
      <c r="B36" s="109"/>
      <c r="C36" s="151"/>
      <c r="D36" s="23" t="s">
        <v>95</v>
      </c>
      <c r="E36" s="36">
        <v>2</v>
      </c>
      <c r="F36" s="92" t="s">
        <v>175</v>
      </c>
      <c r="G36" s="40">
        <f>H36+I36+J36+K36</f>
        <v>2500</v>
      </c>
      <c r="H36" s="24"/>
      <c r="I36" s="25">
        <v>2500</v>
      </c>
      <c r="J36" s="26"/>
      <c r="K36" s="27"/>
      <c r="L36" s="24"/>
      <c r="M36" s="26"/>
      <c r="N36" s="26"/>
      <c r="O36" s="26"/>
      <c r="P36" s="26">
        <v>833.33</v>
      </c>
      <c r="Q36" s="26">
        <v>833.33</v>
      </c>
      <c r="R36" s="26"/>
      <c r="S36" s="26"/>
      <c r="T36" s="26">
        <v>833.34</v>
      </c>
      <c r="U36" s="26"/>
      <c r="V36" s="26"/>
      <c r="W36" s="27"/>
      <c r="X36" s="71">
        <f t="shared" si="1"/>
        <v>2500</v>
      </c>
      <c r="Y36" s="71">
        <f t="shared" si="2"/>
        <v>0</v>
      </c>
    </row>
    <row r="37" spans="1:25" s="8" customFormat="1" ht="40.5" customHeight="1" x14ac:dyDescent="0.25">
      <c r="A37" s="107"/>
      <c r="B37" s="109"/>
      <c r="C37" s="151"/>
      <c r="D37" s="23" t="s">
        <v>97</v>
      </c>
      <c r="E37" s="36">
        <v>3</v>
      </c>
      <c r="F37" s="92" t="s">
        <v>96</v>
      </c>
      <c r="G37" s="40">
        <f t="shared" ref="G37:G41" si="23">H37+I37+J37+K37</f>
        <v>4000</v>
      </c>
      <c r="H37" s="24">
        <v>2000</v>
      </c>
      <c r="I37" s="25">
        <v>2000</v>
      </c>
      <c r="J37" s="26"/>
      <c r="K37" s="27"/>
      <c r="L37" s="24"/>
      <c r="M37" s="26"/>
      <c r="N37" s="26"/>
      <c r="O37" s="26"/>
      <c r="P37" s="26">
        <v>500</v>
      </c>
      <c r="Q37" s="26">
        <v>500</v>
      </c>
      <c r="R37" s="26">
        <v>500</v>
      </c>
      <c r="S37" s="26">
        <v>500</v>
      </c>
      <c r="T37" s="26">
        <v>500</v>
      </c>
      <c r="U37" s="26">
        <v>500</v>
      </c>
      <c r="V37" s="26">
        <v>500</v>
      </c>
      <c r="W37" s="26">
        <v>500</v>
      </c>
      <c r="X37" s="71">
        <f t="shared" si="1"/>
        <v>2000</v>
      </c>
      <c r="Y37" s="71">
        <f t="shared" si="2"/>
        <v>2000</v>
      </c>
    </row>
    <row r="38" spans="1:25" s="8" customFormat="1" ht="20.25" customHeight="1" x14ac:dyDescent="0.25">
      <c r="A38" s="107"/>
      <c r="B38" s="109"/>
      <c r="C38" s="151"/>
      <c r="D38" s="23" t="s">
        <v>98</v>
      </c>
      <c r="E38" s="36">
        <v>4</v>
      </c>
      <c r="F38" s="92" t="s">
        <v>99</v>
      </c>
      <c r="G38" s="40">
        <f t="shared" si="23"/>
        <v>1500</v>
      </c>
      <c r="H38" s="24">
        <v>500</v>
      </c>
      <c r="I38" s="25">
        <v>1000</v>
      </c>
      <c r="J38" s="26"/>
      <c r="K38" s="27"/>
      <c r="L38" s="24"/>
      <c r="M38" s="26"/>
      <c r="N38" s="26"/>
      <c r="O38" s="26"/>
      <c r="P38" s="26"/>
      <c r="Q38" s="26"/>
      <c r="R38" s="26">
        <v>750</v>
      </c>
      <c r="S38" s="26">
        <v>750</v>
      </c>
      <c r="T38" s="26"/>
      <c r="U38" s="26"/>
      <c r="V38" s="26"/>
      <c r="W38" s="27"/>
      <c r="X38" s="71">
        <f t="shared" si="1"/>
        <v>1000</v>
      </c>
      <c r="Y38" s="71">
        <f t="shared" si="2"/>
        <v>500</v>
      </c>
    </row>
    <row r="39" spans="1:25" s="8" customFormat="1" ht="21.75" customHeight="1" x14ac:dyDescent="0.25">
      <c r="A39" s="107"/>
      <c r="B39" s="109"/>
      <c r="C39" s="151"/>
      <c r="D39" s="23" t="s">
        <v>101</v>
      </c>
      <c r="E39" s="36">
        <v>5</v>
      </c>
      <c r="F39" s="92" t="s">
        <v>100</v>
      </c>
      <c r="G39" s="40">
        <f t="shared" si="23"/>
        <v>3000</v>
      </c>
      <c r="H39" s="24">
        <v>1000</v>
      </c>
      <c r="I39" s="25">
        <v>2000</v>
      </c>
      <c r="J39" s="26"/>
      <c r="K39" s="27"/>
      <c r="L39" s="24"/>
      <c r="M39" s="26"/>
      <c r="N39" s="26"/>
      <c r="O39" s="26"/>
      <c r="P39" s="26">
        <v>600</v>
      </c>
      <c r="Q39" s="26">
        <v>600</v>
      </c>
      <c r="R39" s="26"/>
      <c r="S39" s="26"/>
      <c r="T39" s="26">
        <v>600</v>
      </c>
      <c r="U39" s="26">
        <v>600</v>
      </c>
      <c r="V39" s="26">
        <v>600</v>
      </c>
      <c r="W39" s="27"/>
      <c r="X39" s="71">
        <f t="shared" si="1"/>
        <v>2000</v>
      </c>
      <c r="Y39" s="71">
        <f t="shared" si="2"/>
        <v>1000</v>
      </c>
    </row>
    <row r="40" spans="1:25" s="8" customFormat="1" ht="37.5" customHeight="1" x14ac:dyDescent="0.25">
      <c r="A40" s="107"/>
      <c r="B40" s="109"/>
      <c r="C40" s="151"/>
      <c r="D40" s="37" t="s">
        <v>102</v>
      </c>
      <c r="E40" s="36">
        <v>6</v>
      </c>
      <c r="F40" s="92" t="s">
        <v>103</v>
      </c>
      <c r="G40" s="40">
        <f t="shared" si="23"/>
        <v>1500</v>
      </c>
      <c r="H40" s="24">
        <v>500</v>
      </c>
      <c r="I40" s="25">
        <v>1000</v>
      </c>
      <c r="J40" s="26"/>
      <c r="K40" s="27"/>
      <c r="L40" s="24"/>
      <c r="M40" s="26"/>
      <c r="N40" s="26"/>
      <c r="O40" s="26"/>
      <c r="P40" s="26">
        <v>300</v>
      </c>
      <c r="Q40" s="26"/>
      <c r="R40" s="26">
        <v>300</v>
      </c>
      <c r="S40" s="26"/>
      <c r="T40" s="26">
        <v>300</v>
      </c>
      <c r="U40" s="26"/>
      <c r="V40" s="26">
        <v>300</v>
      </c>
      <c r="W40" s="27">
        <v>300</v>
      </c>
      <c r="X40" s="71">
        <f t="shared" si="1"/>
        <v>1000</v>
      </c>
      <c r="Y40" s="71">
        <f t="shared" si="2"/>
        <v>500</v>
      </c>
    </row>
    <row r="41" spans="1:25" s="8" customFormat="1" ht="32.25" customHeight="1" x14ac:dyDescent="0.25">
      <c r="A41" s="107"/>
      <c r="B41" s="109"/>
      <c r="C41" s="151"/>
      <c r="D41" s="37" t="s">
        <v>104</v>
      </c>
      <c r="E41" s="36">
        <v>7</v>
      </c>
      <c r="F41" s="92" t="s">
        <v>105</v>
      </c>
      <c r="G41" s="40">
        <f t="shared" si="23"/>
        <v>800</v>
      </c>
      <c r="H41" s="24">
        <v>400</v>
      </c>
      <c r="I41" s="25">
        <v>400</v>
      </c>
      <c r="J41" s="26"/>
      <c r="K41" s="27"/>
      <c r="L41" s="24"/>
      <c r="M41" s="26"/>
      <c r="N41" s="26"/>
      <c r="O41" s="26"/>
      <c r="P41" s="26"/>
      <c r="Q41" s="26">
        <v>266.66000000000003</v>
      </c>
      <c r="R41" s="26"/>
      <c r="S41" s="26">
        <v>266.66000000000003</v>
      </c>
      <c r="T41" s="26"/>
      <c r="U41" s="26">
        <v>266.68</v>
      </c>
      <c r="V41" s="26"/>
      <c r="W41" s="27"/>
      <c r="X41" s="71">
        <f t="shared" si="1"/>
        <v>400</v>
      </c>
      <c r="Y41" s="71">
        <f t="shared" si="2"/>
        <v>400</v>
      </c>
    </row>
    <row r="42" spans="1:25" s="8" customFormat="1" ht="21" customHeight="1" thickBot="1" x14ac:dyDescent="0.3">
      <c r="A42" s="108"/>
      <c r="B42" s="110"/>
      <c r="C42" s="152"/>
      <c r="D42" s="44" t="s">
        <v>106</v>
      </c>
      <c r="E42" s="57">
        <v>8</v>
      </c>
      <c r="F42" s="95" t="s">
        <v>107</v>
      </c>
      <c r="G42" s="40">
        <f>H42+I42+J42+K42</f>
        <v>2000</v>
      </c>
      <c r="H42" s="47">
        <v>1000</v>
      </c>
      <c r="I42" s="48">
        <v>1000</v>
      </c>
      <c r="J42" s="49"/>
      <c r="K42" s="46"/>
      <c r="L42" s="47"/>
      <c r="M42" s="49"/>
      <c r="N42" s="49"/>
      <c r="O42" s="49"/>
      <c r="P42" s="49"/>
      <c r="Q42" s="49">
        <v>666.66</v>
      </c>
      <c r="R42" s="49">
        <v>666.66</v>
      </c>
      <c r="S42" s="49">
        <v>666.68</v>
      </c>
      <c r="T42" s="49"/>
      <c r="U42" s="49"/>
      <c r="V42" s="49"/>
      <c r="W42" s="46"/>
      <c r="X42" s="50">
        <f t="shared" si="1"/>
        <v>1000</v>
      </c>
      <c r="Y42" s="50">
        <f t="shared" si="2"/>
        <v>1000</v>
      </c>
    </row>
    <row r="43" spans="1:25" s="8" customFormat="1" ht="54.75" customHeight="1" thickTop="1" x14ac:dyDescent="0.25">
      <c r="A43" s="111" t="s">
        <v>35</v>
      </c>
      <c r="B43" s="112" t="s">
        <v>20</v>
      </c>
      <c r="C43" s="150" t="s">
        <v>23</v>
      </c>
      <c r="D43" s="9" t="s">
        <v>92</v>
      </c>
      <c r="E43" s="103">
        <v>1</v>
      </c>
      <c r="F43" s="91" t="s">
        <v>178</v>
      </c>
      <c r="G43" s="11">
        <f>H43+I43+J43+K43</f>
        <v>495</v>
      </c>
      <c r="H43" s="12">
        <v>495</v>
      </c>
      <c r="I43" s="13"/>
      <c r="J43" s="14"/>
      <c r="K43" s="11"/>
      <c r="L43" s="12">
        <v>45</v>
      </c>
      <c r="M43" s="14">
        <v>45</v>
      </c>
      <c r="N43" s="14">
        <v>45</v>
      </c>
      <c r="O43" s="14">
        <v>45</v>
      </c>
      <c r="P43" s="14">
        <v>45</v>
      </c>
      <c r="Q43" s="14">
        <v>45</v>
      </c>
      <c r="R43" s="14">
        <v>45</v>
      </c>
      <c r="S43" s="14">
        <v>45</v>
      </c>
      <c r="T43" s="14">
        <v>45</v>
      </c>
      <c r="U43" s="14">
        <v>45</v>
      </c>
      <c r="V43" s="14">
        <v>45</v>
      </c>
      <c r="W43" s="11"/>
      <c r="X43" s="15">
        <f t="shared" si="1"/>
        <v>0</v>
      </c>
      <c r="Y43" s="15">
        <f t="shared" si="2"/>
        <v>495</v>
      </c>
    </row>
    <row r="44" spans="1:25" s="8" customFormat="1" ht="40.5" customHeight="1" x14ac:dyDescent="0.25">
      <c r="A44" s="107"/>
      <c r="B44" s="109"/>
      <c r="C44" s="151"/>
      <c r="D44" s="23" t="s">
        <v>121</v>
      </c>
      <c r="E44" s="36">
        <v>2</v>
      </c>
      <c r="F44" s="92" t="s">
        <v>179</v>
      </c>
      <c r="G44" s="40">
        <f>H44+I44+J44+K44</f>
        <v>23000</v>
      </c>
      <c r="H44" s="24"/>
      <c r="I44" s="25">
        <v>21500</v>
      </c>
      <c r="J44" s="26">
        <v>1500</v>
      </c>
      <c r="K44" s="27"/>
      <c r="L44" s="24">
        <v>1916.66</v>
      </c>
      <c r="M44" s="26">
        <v>1916.66</v>
      </c>
      <c r="N44" s="26">
        <v>1916.66</v>
      </c>
      <c r="O44" s="26">
        <v>1916.66</v>
      </c>
      <c r="P44" s="26">
        <v>1916.66</v>
      </c>
      <c r="Q44" s="26">
        <v>1916.66</v>
      </c>
      <c r="R44" s="26">
        <v>1916.66</v>
      </c>
      <c r="S44" s="26">
        <v>1916.66</v>
      </c>
      <c r="T44" s="26">
        <v>1916.66</v>
      </c>
      <c r="U44" s="26">
        <v>1916.66</v>
      </c>
      <c r="V44" s="26">
        <v>1916.66</v>
      </c>
      <c r="W44" s="26">
        <v>1916.74</v>
      </c>
      <c r="X44" s="71">
        <f t="shared" si="1"/>
        <v>23000</v>
      </c>
      <c r="Y44" s="71">
        <f t="shared" si="2"/>
        <v>0</v>
      </c>
    </row>
    <row r="45" spans="1:25" s="8" customFormat="1" ht="22.5" customHeight="1" x14ac:dyDescent="0.25">
      <c r="A45" s="107"/>
      <c r="B45" s="109"/>
      <c r="C45" s="151"/>
      <c r="D45" s="23" t="s">
        <v>40</v>
      </c>
      <c r="E45" s="36">
        <v>3</v>
      </c>
      <c r="F45" s="92" t="s">
        <v>41</v>
      </c>
      <c r="G45" s="40">
        <f t="shared" ref="G45:G59" si="24">H45+I45+J45+K45</f>
        <v>8800</v>
      </c>
      <c r="H45" s="24"/>
      <c r="I45" s="25"/>
      <c r="J45" s="26"/>
      <c r="K45" s="27">
        <v>8800</v>
      </c>
      <c r="L45" s="24"/>
      <c r="M45" s="26"/>
      <c r="N45" s="26"/>
      <c r="O45" s="26"/>
      <c r="P45" s="26"/>
      <c r="Q45" s="26"/>
      <c r="R45" s="26"/>
      <c r="S45" s="26"/>
      <c r="T45" s="26"/>
      <c r="U45" s="26"/>
      <c r="V45" s="26">
        <v>4400</v>
      </c>
      <c r="W45" s="27">
        <v>4400</v>
      </c>
      <c r="X45" s="71">
        <f t="shared" si="1"/>
        <v>8800</v>
      </c>
      <c r="Y45" s="71">
        <f t="shared" si="2"/>
        <v>0</v>
      </c>
    </row>
    <row r="46" spans="1:25" s="8" customFormat="1" ht="36" customHeight="1" thickBot="1" x14ac:dyDescent="0.3">
      <c r="A46" s="107"/>
      <c r="B46" s="109"/>
      <c r="C46" s="151"/>
      <c r="D46" s="37" t="s">
        <v>122</v>
      </c>
      <c r="E46" s="36">
        <v>4</v>
      </c>
      <c r="F46" s="92" t="s">
        <v>200</v>
      </c>
      <c r="G46" s="40">
        <f t="shared" si="24"/>
        <v>300</v>
      </c>
      <c r="H46" s="24"/>
      <c r="I46" s="25"/>
      <c r="J46" s="26"/>
      <c r="K46" s="27">
        <v>300</v>
      </c>
      <c r="L46" s="24">
        <v>75</v>
      </c>
      <c r="M46" s="26">
        <v>75</v>
      </c>
      <c r="N46" s="26">
        <v>75</v>
      </c>
      <c r="O46" s="26">
        <v>75</v>
      </c>
      <c r="P46" s="26"/>
      <c r="Q46" s="26"/>
      <c r="R46" s="26"/>
      <c r="S46" s="26"/>
      <c r="T46" s="26"/>
      <c r="U46" s="26"/>
      <c r="V46" s="26"/>
      <c r="W46" s="26"/>
      <c r="X46" s="30">
        <f t="shared" si="1"/>
        <v>300</v>
      </c>
      <c r="Y46" s="30">
        <f t="shared" si="2"/>
        <v>0</v>
      </c>
    </row>
    <row r="47" spans="1:25" s="8" customFormat="1" ht="42" customHeight="1" thickTop="1" x14ac:dyDescent="0.25">
      <c r="A47" s="107"/>
      <c r="B47" s="109"/>
      <c r="C47" s="155" t="s">
        <v>42</v>
      </c>
      <c r="D47" s="9" t="s">
        <v>123</v>
      </c>
      <c r="E47" s="39">
        <v>1</v>
      </c>
      <c r="F47" s="96" t="s">
        <v>124</v>
      </c>
      <c r="G47" s="11">
        <f t="shared" si="24"/>
        <v>55000</v>
      </c>
      <c r="H47" s="32">
        <v>10000</v>
      </c>
      <c r="I47" s="33">
        <v>30000</v>
      </c>
      <c r="J47" s="34"/>
      <c r="K47" s="35">
        <v>15000</v>
      </c>
      <c r="L47" s="32">
        <v>4583.33</v>
      </c>
      <c r="M47" s="34">
        <v>4583.33</v>
      </c>
      <c r="N47" s="34">
        <v>4583.33</v>
      </c>
      <c r="O47" s="34">
        <v>4583.33</v>
      </c>
      <c r="P47" s="34">
        <v>4583.33</v>
      </c>
      <c r="Q47" s="34">
        <v>4583.33</v>
      </c>
      <c r="R47" s="34">
        <v>4583.33</v>
      </c>
      <c r="S47" s="34">
        <v>4583.33</v>
      </c>
      <c r="T47" s="34">
        <v>4583.33</v>
      </c>
      <c r="U47" s="34">
        <v>4583.33</v>
      </c>
      <c r="V47" s="34">
        <v>4583.33</v>
      </c>
      <c r="W47" s="35">
        <v>4583.37</v>
      </c>
      <c r="X47" s="15">
        <f t="shared" si="1"/>
        <v>45000</v>
      </c>
      <c r="Y47" s="15">
        <f t="shared" si="2"/>
        <v>10000</v>
      </c>
    </row>
    <row r="48" spans="1:25" s="8" customFormat="1" ht="43.5" customHeight="1" thickBot="1" x14ac:dyDescent="0.3">
      <c r="A48" s="107"/>
      <c r="B48" s="109"/>
      <c r="C48" s="156"/>
      <c r="D48" s="23" t="s">
        <v>43</v>
      </c>
      <c r="E48" s="36">
        <v>2</v>
      </c>
      <c r="F48" s="92" t="s">
        <v>125</v>
      </c>
      <c r="G48" s="40">
        <f t="shared" si="24"/>
        <v>42000</v>
      </c>
      <c r="H48" s="24">
        <v>27000</v>
      </c>
      <c r="I48" s="25">
        <v>15000</v>
      </c>
      <c r="J48" s="26"/>
      <c r="K48" s="27"/>
      <c r="L48" s="24">
        <v>3500</v>
      </c>
      <c r="M48" s="26">
        <v>3500</v>
      </c>
      <c r="N48" s="26">
        <v>3500</v>
      </c>
      <c r="O48" s="26">
        <v>3500</v>
      </c>
      <c r="P48" s="26">
        <v>3500</v>
      </c>
      <c r="Q48" s="26">
        <v>3500</v>
      </c>
      <c r="R48" s="26">
        <v>3500</v>
      </c>
      <c r="S48" s="26">
        <v>3500</v>
      </c>
      <c r="T48" s="26">
        <v>3500</v>
      </c>
      <c r="U48" s="26">
        <v>3500</v>
      </c>
      <c r="V48" s="26">
        <v>3500</v>
      </c>
      <c r="W48" s="26">
        <v>3500</v>
      </c>
      <c r="X48" s="50">
        <f t="shared" si="1"/>
        <v>15000</v>
      </c>
      <c r="Y48" s="50">
        <f t="shared" si="2"/>
        <v>27000</v>
      </c>
    </row>
    <row r="49" spans="1:25" s="8" customFormat="1" ht="22.5" customHeight="1" thickTop="1" x14ac:dyDescent="0.25">
      <c r="A49" s="107"/>
      <c r="B49" s="109"/>
      <c r="C49" s="150" t="s">
        <v>24</v>
      </c>
      <c r="D49" s="9" t="s">
        <v>44</v>
      </c>
      <c r="E49" s="39">
        <v>1</v>
      </c>
      <c r="F49" s="96" t="s">
        <v>191</v>
      </c>
      <c r="G49" s="11">
        <f t="shared" si="24"/>
        <v>400</v>
      </c>
      <c r="H49" s="32">
        <v>400</v>
      </c>
      <c r="I49" s="33"/>
      <c r="J49" s="34"/>
      <c r="K49" s="35"/>
      <c r="L49" s="32"/>
      <c r="M49" s="34"/>
      <c r="N49" s="34"/>
      <c r="O49" s="14">
        <v>66.66</v>
      </c>
      <c r="P49" s="14">
        <v>66.66</v>
      </c>
      <c r="Q49" s="14"/>
      <c r="R49" s="14">
        <v>66.66</v>
      </c>
      <c r="S49" s="14">
        <v>66.66</v>
      </c>
      <c r="T49" s="14"/>
      <c r="U49" s="14">
        <v>66.66</v>
      </c>
      <c r="V49" s="14">
        <v>66.7</v>
      </c>
      <c r="W49" s="35"/>
      <c r="X49" s="15">
        <f t="shared" si="1"/>
        <v>0</v>
      </c>
      <c r="Y49" s="15">
        <f t="shared" si="2"/>
        <v>400</v>
      </c>
    </row>
    <row r="50" spans="1:25" s="8" customFormat="1" ht="22.5" customHeight="1" x14ac:dyDescent="0.25">
      <c r="A50" s="107"/>
      <c r="B50" s="109"/>
      <c r="C50" s="151"/>
      <c r="D50" s="23" t="s">
        <v>44</v>
      </c>
      <c r="E50" s="36">
        <v>2</v>
      </c>
      <c r="F50" s="92" t="s">
        <v>126</v>
      </c>
      <c r="G50" s="40">
        <f t="shared" si="24"/>
        <v>500</v>
      </c>
      <c r="H50" s="24">
        <v>500</v>
      </c>
      <c r="I50" s="25"/>
      <c r="J50" s="26"/>
      <c r="K50" s="27"/>
      <c r="L50" s="24"/>
      <c r="M50" s="26"/>
      <c r="N50" s="26"/>
      <c r="O50" s="54">
        <v>83.33</v>
      </c>
      <c r="P50" s="54">
        <v>83.33</v>
      </c>
      <c r="Q50" s="54"/>
      <c r="R50" s="54">
        <v>83.33</v>
      </c>
      <c r="S50" s="54">
        <v>83.33</v>
      </c>
      <c r="T50" s="54"/>
      <c r="U50" s="54">
        <v>83.33</v>
      </c>
      <c r="V50" s="54">
        <v>83.35</v>
      </c>
      <c r="W50" s="27"/>
      <c r="X50" s="71">
        <f t="shared" si="1"/>
        <v>0</v>
      </c>
      <c r="Y50" s="71">
        <f t="shared" si="2"/>
        <v>500</v>
      </c>
    </row>
    <row r="51" spans="1:25" s="8" customFormat="1" ht="22.5" customHeight="1" x14ac:dyDescent="0.25">
      <c r="A51" s="107"/>
      <c r="B51" s="109"/>
      <c r="C51" s="151"/>
      <c r="D51" s="23" t="s">
        <v>128</v>
      </c>
      <c r="E51" s="36">
        <v>3</v>
      </c>
      <c r="F51" s="92" t="s">
        <v>127</v>
      </c>
      <c r="G51" s="40">
        <f t="shared" si="24"/>
        <v>0</v>
      </c>
      <c r="H51" s="24">
        <v>0</v>
      </c>
      <c r="I51" s="25"/>
      <c r="J51" s="26"/>
      <c r="K51" s="27"/>
      <c r="L51" s="24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71">
        <f t="shared" si="1"/>
        <v>0</v>
      </c>
      <c r="Y51" s="71">
        <f t="shared" si="2"/>
        <v>0</v>
      </c>
    </row>
    <row r="52" spans="1:25" s="8" customFormat="1" ht="22.5" customHeight="1" x14ac:dyDescent="0.25">
      <c r="A52" s="107"/>
      <c r="B52" s="109"/>
      <c r="C52" s="151"/>
      <c r="D52" s="23"/>
      <c r="E52" s="28">
        <v>4</v>
      </c>
      <c r="F52" s="93" t="s">
        <v>192</v>
      </c>
      <c r="G52" s="22">
        <f t="shared" si="24"/>
        <v>2500</v>
      </c>
      <c r="H52" s="19"/>
      <c r="I52" s="20"/>
      <c r="J52" s="21"/>
      <c r="K52" s="22">
        <v>2500</v>
      </c>
      <c r="L52" s="19"/>
      <c r="M52" s="21"/>
      <c r="N52" s="21"/>
      <c r="O52" s="21"/>
      <c r="P52" s="21"/>
      <c r="Q52" s="21"/>
      <c r="R52" s="21"/>
      <c r="S52" s="21"/>
      <c r="T52" s="21"/>
      <c r="U52" s="21">
        <v>833.33</v>
      </c>
      <c r="V52" s="21">
        <v>833.33</v>
      </c>
      <c r="W52" s="21">
        <v>833.34</v>
      </c>
      <c r="X52" s="71">
        <f t="shared" ref="X52:X55" si="25">I52+J52+K52</f>
        <v>2500</v>
      </c>
      <c r="Y52" s="71">
        <f t="shared" ref="Y52:Y55" si="26">H52</f>
        <v>0</v>
      </c>
    </row>
    <row r="53" spans="1:25" s="8" customFormat="1" ht="22.5" customHeight="1" x14ac:dyDescent="0.25">
      <c r="A53" s="107" t="s">
        <v>35</v>
      </c>
      <c r="B53" s="109" t="s">
        <v>20</v>
      </c>
      <c r="C53" s="151" t="s">
        <v>24</v>
      </c>
      <c r="D53" s="23"/>
      <c r="E53" s="36">
        <v>5</v>
      </c>
      <c r="F53" s="93" t="s">
        <v>193</v>
      </c>
      <c r="G53" s="40">
        <f t="shared" si="24"/>
        <v>600</v>
      </c>
      <c r="H53" s="24"/>
      <c r="I53" s="25">
        <v>600</v>
      </c>
      <c r="J53" s="26"/>
      <c r="K53" s="27"/>
      <c r="L53" s="24"/>
      <c r="M53" s="26"/>
      <c r="N53" s="26"/>
      <c r="O53" s="26"/>
      <c r="P53" s="26"/>
      <c r="Q53" s="26"/>
      <c r="R53" s="26"/>
      <c r="S53" s="26"/>
      <c r="T53" s="26">
        <v>600</v>
      </c>
      <c r="U53" s="26"/>
      <c r="V53" s="26"/>
      <c r="W53" s="88"/>
      <c r="X53" s="71">
        <f t="shared" si="25"/>
        <v>600</v>
      </c>
      <c r="Y53" s="71">
        <f t="shared" si="26"/>
        <v>0</v>
      </c>
    </row>
    <row r="54" spans="1:25" s="8" customFormat="1" ht="22.5" customHeight="1" x14ac:dyDescent="0.25">
      <c r="A54" s="107"/>
      <c r="B54" s="109"/>
      <c r="C54" s="151"/>
      <c r="D54" s="23"/>
      <c r="E54" s="36">
        <v>6</v>
      </c>
      <c r="F54" s="93" t="s">
        <v>46</v>
      </c>
      <c r="G54" s="40">
        <f t="shared" si="24"/>
        <v>400</v>
      </c>
      <c r="H54" s="24">
        <v>400</v>
      </c>
      <c r="I54" s="25"/>
      <c r="J54" s="26"/>
      <c r="K54" s="27"/>
      <c r="L54" s="24">
        <v>133.33000000000001</v>
      </c>
      <c r="M54" s="26">
        <v>133.33000000000001</v>
      </c>
      <c r="N54" s="26">
        <v>133.34</v>
      </c>
      <c r="O54" s="26"/>
      <c r="P54" s="26"/>
      <c r="Q54" s="26"/>
      <c r="R54" s="26"/>
      <c r="S54" s="26"/>
      <c r="T54" s="26"/>
      <c r="U54" s="26"/>
      <c r="V54" s="26"/>
      <c r="W54" s="88"/>
      <c r="X54" s="71">
        <f t="shared" si="25"/>
        <v>0</v>
      </c>
      <c r="Y54" s="71">
        <f t="shared" si="26"/>
        <v>400</v>
      </c>
    </row>
    <row r="55" spans="1:25" s="8" customFormat="1" ht="22.5" customHeight="1" x14ac:dyDescent="0.25">
      <c r="A55" s="107"/>
      <c r="B55" s="109"/>
      <c r="C55" s="151"/>
      <c r="D55" s="23"/>
      <c r="E55" s="36">
        <v>7</v>
      </c>
      <c r="F55" s="93" t="s">
        <v>194</v>
      </c>
      <c r="G55" s="40">
        <f t="shared" si="24"/>
        <v>300</v>
      </c>
      <c r="H55" s="24">
        <v>300</v>
      </c>
      <c r="I55" s="25"/>
      <c r="J55" s="26"/>
      <c r="K55" s="27"/>
      <c r="L55" s="24"/>
      <c r="M55" s="26"/>
      <c r="N55" s="26"/>
      <c r="O55" s="26"/>
      <c r="P55" s="26"/>
      <c r="Q55" s="26"/>
      <c r="R55" s="26"/>
      <c r="S55" s="26"/>
      <c r="T55" s="26"/>
      <c r="U55" s="26">
        <v>300</v>
      </c>
      <c r="V55" s="26"/>
      <c r="W55" s="88"/>
      <c r="X55" s="71">
        <f t="shared" si="25"/>
        <v>0</v>
      </c>
      <c r="Y55" s="71">
        <f t="shared" si="26"/>
        <v>300</v>
      </c>
    </row>
    <row r="56" spans="1:25" s="8" customFormat="1" ht="26.25" customHeight="1" thickBot="1" x14ac:dyDescent="0.3">
      <c r="A56" s="107"/>
      <c r="B56" s="109"/>
      <c r="C56" s="152"/>
      <c r="D56" s="23" t="s">
        <v>45</v>
      </c>
      <c r="E56" s="36">
        <v>8</v>
      </c>
      <c r="F56" s="97" t="s">
        <v>195</v>
      </c>
      <c r="G56" s="40">
        <f t="shared" si="24"/>
        <v>400</v>
      </c>
      <c r="H56" s="24"/>
      <c r="I56" s="25">
        <v>400</v>
      </c>
      <c r="J56" s="26"/>
      <c r="K56" s="27"/>
      <c r="L56" s="24"/>
      <c r="M56" s="26"/>
      <c r="N56" s="26"/>
      <c r="O56" s="26"/>
      <c r="P56" s="26"/>
      <c r="Q56" s="26"/>
      <c r="R56" s="26"/>
      <c r="S56" s="26"/>
      <c r="T56" s="26">
        <v>133.33000000000001</v>
      </c>
      <c r="U56" s="26">
        <v>133.33000000000001</v>
      </c>
      <c r="V56" s="26">
        <v>133.34</v>
      </c>
      <c r="W56" s="27"/>
      <c r="X56" s="50">
        <f t="shared" si="1"/>
        <v>400</v>
      </c>
      <c r="Y56" s="50">
        <f t="shared" si="2"/>
        <v>0</v>
      </c>
    </row>
    <row r="57" spans="1:25" s="8" customFormat="1" ht="22.5" customHeight="1" thickTop="1" x14ac:dyDescent="0.25">
      <c r="A57" s="107"/>
      <c r="B57" s="109"/>
      <c r="C57" s="155" t="s">
        <v>25</v>
      </c>
      <c r="D57" s="9" t="s">
        <v>47</v>
      </c>
      <c r="E57" s="39">
        <v>1</v>
      </c>
      <c r="F57" s="96" t="s">
        <v>48</v>
      </c>
      <c r="G57" s="11">
        <f t="shared" si="24"/>
        <v>1700</v>
      </c>
      <c r="H57" s="32">
        <v>1700</v>
      </c>
      <c r="I57" s="33"/>
      <c r="J57" s="34"/>
      <c r="K57" s="35"/>
      <c r="L57" s="32"/>
      <c r="M57" s="34"/>
      <c r="N57" s="34"/>
      <c r="O57" s="34"/>
      <c r="P57" s="34"/>
      <c r="Q57" s="34"/>
      <c r="R57" s="34"/>
      <c r="S57" s="34">
        <v>340</v>
      </c>
      <c r="T57" s="34">
        <v>340</v>
      </c>
      <c r="U57" s="34">
        <v>340</v>
      </c>
      <c r="V57" s="34">
        <v>340</v>
      </c>
      <c r="W57" s="35">
        <v>340</v>
      </c>
      <c r="X57" s="15">
        <f t="shared" si="1"/>
        <v>0</v>
      </c>
      <c r="Y57" s="15">
        <f t="shared" si="2"/>
        <v>1700</v>
      </c>
    </row>
    <row r="58" spans="1:25" s="8" customFormat="1" ht="23.25" customHeight="1" x14ac:dyDescent="0.25">
      <c r="A58" s="107"/>
      <c r="B58" s="109"/>
      <c r="C58" s="156"/>
      <c r="D58" s="23" t="s">
        <v>49</v>
      </c>
      <c r="E58" s="36">
        <v>2</v>
      </c>
      <c r="F58" s="92" t="s">
        <v>50</v>
      </c>
      <c r="G58" s="40">
        <f t="shared" si="24"/>
        <v>3000</v>
      </c>
      <c r="H58" s="24">
        <v>3000</v>
      </c>
      <c r="I58" s="25"/>
      <c r="J58" s="26"/>
      <c r="K58" s="27"/>
      <c r="L58" s="24"/>
      <c r="M58" s="26">
        <v>272.72000000000003</v>
      </c>
      <c r="N58" s="26">
        <v>272.72000000000003</v>
      </c>
      <c r="O58" s="26">
        <v>272.72000000000003</v>
      </c>
      <c r="P58" s="26">
        <v>272.72000000000003</v>
      </c>
      <c r="Q58" s="26">
        <v>272.72000000000003</v>
      </c>
      <c r="R58" s="26">
        <v>272.72000000000003</v>
      </c>
      <c r="S58" s="26">
        <v>272.72000000000003</v>
      </c>
      <c r="T58" s="26">
        <v>272.72000000000003</v>
      </c>
      <c r="U58" s="26">
        <v>272.72000000000003</v>
      </c>
      <c r="V58" s="26">
        <v>272.72000000000003</v>
      </c>
      <c r="W58" s="27">
        <v>272.8</v>
      </c>
      <c r="X58" s="71">
        <f t="shared" si="1"/>
        <v>0</v>
      </c>
      <c r="Y58" s="71">
        <f t="shared" si="2"/>
        <v>3000</v>
      </c>
    </row>
    <row r="59" spans="1:25" s="8" customFormat="1" ht="22.5" customHeight="1" x14ac:dyDescent="0.25">
      <c r="A59" s="107"/>
      <c r="B59" s="109"/>
      <c r="C59" s="156"/>
      <c r="D59" s="23" t="s">
        <v>51</v>
      </c>
      <c r="E59" s="36">
        <v>3</v>
      </c>
      <c r="F59" s="92" t="s">
        <v>52</v>
      </c>
      <c r="G59" s="40">
        <f t="shared" si="24"/>
        <v>750</v>
      </c>
      <c r="H59" s="24">
        <v>150</v>
      </c>
      <c r="I59" s="25">
        <v>600</v>
      </c>
      <c r="J59" s="26"/>
      <c r="K59" s="27"/>
      <c r="L59" s="24"/>
      <c r="M59" s="26">
        <v>68.180000000000007</v>
      </c>
      <c r="N59" s="26">
        <v>68.180000000000007</v>
      </c>
      <c r="O59" s="26">
        <v>68.180000000000007</v>
      </c>
      <c r="P59" s="26">
        <v>68.180000000000007</v>
      </c>
      <c r="Q59" s="26">
        <v>68.180000000000007</v>
      </c>
      <c r="R59" s="26">
        <v>68.180000000000007</v>
      </c>
      <c r="S59" s="26">
        <v>68.180000000000007</v>
      </c>
      <c r="T59" s="26">
        <v>68.180000000000007</v>
      </c>
      <c r="U59" s="26">
        <v>68.180000000000007</v>
      </c>
      <c r="V59" s="26">
        <v>68.180000000000007</v>
      </c>
      <c r="W59" s="26">
        <v>68.2</v>
      </c>
      <c r="X59" s="71">
        <f t="shared" si="1"/>
        <v>600</v>
      </c>
      <c r="Y59" s="71">
        <f t="shared" si="2"/>
        <v>150</v>
      </c>
    </row>
    <row r="60" spans="1:25" s="8" customFormat="1" ht="32.25" customHeight="1" thickBot="1" x14ac:dyDescent="0.3">
      <c r="A60" s="107"/>
      <c r="B60" s="109"/>
      <c r="C60" s="158"/>
      <c r="D60" s="44" t="s">
        <v>53</v>
      </c>
      <c r="E60" s="57">
        <v>4</v>
      </c>
      <c r="F60" s="95" t="s">
        <v>129</v>
      </c>
      <c r="G60" s="50">
        <f>H60+I60+J60+K60</f>
        <v>3500</v>
      </c>
      <c r="H60" s="47">
        <v>1750</v>
      </c>
      <c r="I60" s="48">
        <v>1750</v>
      </c>
      <c r="J60" s="49"/>
      <c r="K60" s="46"/>
      <c r="L60" s="47"/>
      <c r="M60" s="49">
        <v>500</v>
      </c>
      <c r="N60" s="49"/>
      <c r="O60" s="49">
        <v>500</v>
      </c>
      <c r="P60" s="49"/>
      <c r="Q60" s="49"/>
      <c r="R60" s="49">
        <v>500</v>
      </c>
      <c r="S60" s="49">
        <v>500</v>
      </c>
      <c r="T60" s="49"/>
      <c r="U60" s="49">
        <v>500</v>
      </c>
      <c r="V60" s="49">
        <v>500</v>
      </c>
      <c r="W60" s="49">
        <v>500</v>
      </c>
      <c r="X60" s="50">
        <f t="shared" si="1"/>
        <v>1750</v>
      </c>
      <c r="Y60" s="50">
        <f t="shared" si="2"/>
        <v>1750</v>
      </c>
    </row>
    <row r="61" spans="1:25" s="8" customFormat="1" ht="34.5" customHeight="1" thickTop="1" x14ac:dyDescent="0.25">
      <c r="A61" s="107"/>
      <c r="B61" s="109"/>
      <c r="C61" s="150" t="s">
        <v>32</v>
      </c>
      <c r="D61" s="9" t="s">
        <v>130</v>
      </c>
      <c r="E61" s="10">
        <v>1</v>
      </c>
      <c r="F61" s="91" t="s">
        <v>162</v>
      </c>
      <c r="G61" s="11">
        <f>H61+I61+J61+K61</f>
        <v>4150</v>
      </c>
      <c r="H61" s="12">
        <v>4150</v>
      </c>
      <c r="I61" s="13"/>
      <c r="J61" s="14"/>
      <c r="K61" s="11"/>
      <c r="L61" s="12"/>
      <c r="M61" s="14"/>
      <c r="N61" s="14"/>
      <c r="O61" s="14"/>
      <c r="P61" s="14">
        <v>592.85699999999997</v>
      </c>
      <c r="Q61" s="14">
        <v>592.85699999999997</v>
      </c>
      <c r="R61" s="14">
        <v>592.85699999999997</v>
      </c>
      <c r="S61" s="14">
        <v>592.85699999999997</v>
      </c>
      <c r="T61" s="14">
        <v>592.85699999999997</v>
      </c>
      <c r="U61" s="14">
        <v>592.85699999999997</v>
      </c>
      <c r="V61" s="14">
        <v>592.85699999999997</v>
      </c>
      <c r="W61" s="11"/>
      <c r="X61" s="15">
        <f t="shared" si="1"/>
        <v>0</v>
      </c>
      <c r="Y61" s="15">
        <f t="shared" si="2"/>
        <v>4150</v>
      </c>
    </row>
    <row r="62" spans="1:25" s="8" customFormat="1" ht="39.75" customHeight="1" x14ac:dyDescent="0.25">
      <c r="A62" s="107"/>
      <c r="B62" s="109"/>
      <c r="C62" s="151"/>
      <c r="D62" s="16" t="s">
        <v>131</v>
      </c>
      <c r="E62" s="58">
        <v>2</v>
      </c>
      <c r="F62" s="105" t="s">
        <v>163</v>
      </c>
      <c r="G62" s="40">
        <f>H62+I62+J62+K62</f>
        <v>5600</v>
      </c>
      <c r="H62" s="41">
        <v>2800</v>
      </c>
      <c r="I62" s="42">
        <v>2800</v>
      </c>
      <c r="J62" s="43"/>
      <c r="K62" s="40"/>
      <c r="L62" s="41"/>
      <c r="M62" s="43">
        <v>2800</v>
      </c>
      <c r="N62" s="43">
        <v>2800</v>
      </c>
      <c r="O62" s="43"/>
      <c r="P62" s="43"/>
      <c r="Q62" s="43"/>
      <c r="R62" s="43"/>
      <c r="S62" s="43"/>
      <c r="T62" s="43"/>
      <c r="U62" s="43"/>
      <c r="V62" s="43"/>
      <c r="W62" s="40"/>
      <c r="X62" s="71">
        <f t="shared" si="1"/>
        <v>2800</v>
      </c>
      <c r="Y62" s="71">
        <f t="shared" si="2"/>
        <v>2800</v>
      </c>
    </row>
    <row r="63" spans="1:25" s="8" customFormat="1" ht="35.25" customHeight="1" x14ac:dyDescent="0.25">
      <c r="A63" s="107"/>
      <c r="B63" s="109"/>
      <c r="C63" s="151"/>
      <c r="D63" s="16" t="s">
        <v>133</v>
      </c>
      <c r="E63" s="17">
        <v>3</v>
      </c>
      <c r="F63" s="93" t="s">
        <v>132</v>
      </c>
      <c r="G63" s="40">
        <f t="shared" ref="G63:G96" si="27">H63+I63+J63+K63</f>
        <v>256</v>
      </c>
      <c r="H63" s="19">
        <v>256</v>
      </c>
      <c r="I63" s="20"/>
      <c r="J63" s="21"/>
      <c r="K63" s="22"/>
      <c r="L63" s="19"/>
      <c r="M63" s="21"/>
      <c r="N63" s="21"/>
      <c r="O63" s="21"/>
      <c r="P63" s="21">
        <v>64</v>
      </c>
      <c r="Q63" s="21">
        <v>64</v>
      </c>
      <c r="R63" s="21"/>
      <c r="S63" s="21">
        <v>64</v>
      </c>
      <c r="T63" s="21">
        <v>64</v>
      </c>
      <c r="U63" s="21"/>
      <c r="V63" s="21"/>
      <c r="W63" s="22"/>
      <c r="X63" s="71">
        <f t="shared" si="1"/>
        <v>0</v>
      </c>
      <c r="Y63" s="71">
        <f t="shared" si="2"/>
        <v>256</v>
      </c>
    </row>
    <row r="64" spans="1:25" s="8" customFormat="1" ht="25.5" customHeight="1" x14ac:dyDescent="0.25">
      <c r="A64" s="107"/>
      <c r="B64" s="109"/>
      <c r="C64" s="151"/>
      <c r="D64" s="23" t="s">
        <v>59</v>
      </c>
      <c r="E64" s="17">
        <v>4</v>
      </c>
      <c r="F64" s="93" t="s">
        <v>161</v>
      </c>
      <c r="G64" s="40">
        <f t="shared" si="27"/>
        <v>5975</v>
      </c>
      <c r="H64" s="19">
        <v>5975</v>
      </c>
      <c r="I64" s="20"/>
      <c r="J64" s="21"/>
      <c r="K64" s="22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>
        <v>2987.5</v>
      </c>
      <c r="W64" s="22">
        <v>2987.5</v>
      </c>
      <c r="X64" s="71">
        <f t="shared" si="1"/>
        <v>0</v>
      </c>
      <c r="Y64" s="71">
        <f t="shared" si="2"/>
        <v>5975</v>
      </c>
    </row>
    <row r="65" spans="1:25" s="8" customFormat="1" ht="24.75" customHeight="1" x14ac:dyDescent="0.25">
      <c r="A65" s="107"/>
      <c r="B65" s="109"/>
      <c r="C65" s="151"/>
      <c r="D65" s="23" t="s">
        <v>60</v>
      </c>
      <c r="E65" s="17">
        <v>5</v>
      </c>
      <c r="F65" s="93" t="s">
        <v>164</v>
      </c>
      <c r="G65" s="40">
        <f t="shared" si="27"/>
        <v>6850</v>
      </c>
      <c r="H65" s="19">
        <v>6850</v>
      </c>
      <c r="I65" s="20"/>
      <c r="J65" s="21"/>
      <c r="K65" s="22"/>
      <c r="L65" s="19"/>
      <c r="M65" s="21"/>
      <c r="N65" s="21"/>
      <c r="O65" s="21"/>
      <c r="P65" s="21"/>
      <c r="Q65" s="21"/>
      <c r="R65" s="21"/>
      <c r="S65" s="21"/>
      <c r="T65" s="21"/>
      <c r="U65" s="21">
        <v>2283.33</v>
      </c>
      <c r="V65" s="21">
        <v>2283.33</v>
      </c>
      <c r="W65" s="22">
        <v>2283.34</v>
      </c>
      <c r="X65" s="71">
        <f t="shared" si="1"/>
        <v>0</v>
      </c>
      <c r="Y65" s="71">
        <f t="shared" si="2"/>
        <v>6850</v>
      </c>
    </row>
    <row r="66" spans="1:25" s="8" customFormat="1" ht="24.75" customHeight="1" x14ac:dyDescent="0.25">
      <c r="A66" s="107"/>
      <c r="B66" s="109"/>
      <c r="C66" s="151"/>
      <c r="D66" s="23" t="s">
        <v>134</v>
      </c>
      <c r="E66" s="17">
        <v>6</v>
      </c>
      <c r="F66" s="93" t="s">
        <v>165</v>
      </c>
      <c r="G66" s="40">
        <f t="shared" si="27"/>
        <v>3360</v>
      </c>
      <c r="H66" s="19">
        <v>3360</v>
      </c>
      <c r="I66" s="20"/>
      <c r="J66" s="21"/>
      <c r="K66" s="22"/>
      <c r="L66" s="19"/>
      <c r="M66" s="21"/>
      <c r="N66" s="21"/>
      <c r="O66" s="21"/>
      <c r="P66" s="21"/>
      <c r="Q66" s="21"/>
      <c r="R66" s="21"/>
      <c r="S66" s="21"/>
      <c r="T66" s="21"/>
      <c r="U66" s="21">
        <v>1120</v>
      </c>
      <c r="V66" s="21">
        <v>1120</v>
      </c>
      <c r="W66" s="22">
        <v>1120</v>
      </c>
      <c r="X66" s="71">
        <f t="shared" si="1"/>
        <v>0</v>
      </c>
      <c r="Y66" s="71">
        <f t="shared" si="2"/>
        <v>3360</v>
      </c>
    </row>
    <row r="67" spans="1:25" s="8" customFormat="1" ht="31.5" customHeight="1" x14ac:dyDescent="0.25">
      <c r="A67" s="107"/>
      <c r="B67" s="109"/>
      <c r="C67" s="151"/>
      <c r="D67" s="23" t="s">
        <v>134</v>
      </c>
      <c r="E67" s="17">
        <v>7</v>
      </c>
      <c r="F67" s="93" t="s">
        <v>166</v>
      </c>
      <c r="G67" s="40">
        <f t="shared" si="27"/>
        <v>9344</v>
      </c>
      <c r="H67" s="19">
        <v>9344</v>
      </c>
      <c r="I67" s="20"/>
      <c r="J67" s="21"/>
      <c r="K67" s="22"/>
      <c r="L67" s="19"/>
      <c r="M67" s="21"/>
      <c r="N67" s="21"/>
      <c r="O67" s="21"/>
      <c r="P67" s="21"/>
      <c r="Q67" s="21"/>
      <c r="R67" s="21"/>
      <c r="S67" s="21"/>
      <c r="T67" s="21">
        <v>4672</v>
      </c>
      <c r="U67" s="21">
        <v>4672</v>
      </c>
      <c r="V67" s="21"/>
      <c r="W67" s="22"/>
      <c r="X67" s="71">
        <f t="shared" si="1"/>
        <v>0</v>
      </c>
      <c r="Y67" s="71">
        <f t="shared" si="2"/>
        <v>9344</v>
      </c>
    </row>
    <row r="68" spans="1:25" s="8" customFormat="1" ht="29.25" customHeight="1" x14ac:dyDescent="0.25">
      <c r="A68" s="107"/>
      <c r="B68" s="109"/>
      <c r="C68" s="151"/>
      <c r="D68" s="23" t="s">
        <v>135</v>
      </c>
      <c r="E68" s="17">
        <v>8</v>
      </c>
      <c r="F68" s="93" t="s">
        <v>167</v>
      </c>
      <c r="G68" s="40">
        <f t="shared" si="27"/>
        <v>8090</v>
      </c>
      <c r="H68" s="19">
        <v>4045</v>
      </c>
      <c r="I68" s="20">
        <v>4045</v>
      </c>
      <c r="J68" s="21"/>
      <c r="K68" s="22"/>
      <c r="L68" s="19"/>
      <c r="M68" s="21"/>
      <c r="N68" s="21"/>
      <c r="O68" s="21">
        <v>898.88</v>
      </c>
      <c r="P68" s="21">
        <v>898.88</v>
      </c>
      <c r="Q68" s="21">
        <v>898.88</v>
      </c>
      <c r="R68" s="21">
        <v>898.88</v>
      </c>
      <c r="S68" s="21">
        <v>898.88</v>
      </c>
      <c r="T68" s="21">
        <v>898.88</v>
      </c>
      <c r="U68" s="21">
        <v>898.88</v>
      </c>
      <c r="V68" s="21">
        <v>898.88</v>
      </c>
      <c r="W68" s="22">
        <v>898.96</v>
      </c>
      <c r="X68" s="71">
        <f t="shared" si="1"/>
        <v>4045</v>
      </c>
      <c r="Y68" s="71">
        <f t="shared" si="2"/>
        <v>4045</v>
      </c>
    </row>
    <row r="69" spans="1:25" s="8" customFormat="1" ht="29.25" customHeight="1" x14ac:dyDescent="0.25">
      <c r="A69" s="107"/>
      <c r="B69" s="109"/>
      <c r="C69" s="151"/>
      <c r="D69" s="23" t="s">
        <v>136</v>
      </c>
      <c r="E69" s="17">
        <v>9</v>
      </c>
      <c r="F69" s="93" t="s">
        <v>168</v>
      </c>
      <c r="G69" s="40">
        <f t="shared" si="27"/>
        <v>1800</v>
      </c>
      <c r="H69" s="19">
        <v>900</v>
      </c>
      <c r="I69" s="20">
        <v>900</v>
      </c>
      <c r="J69" s="21"/>
      <c r="K69" s="22"/>
      <c r="L69" s="19"/>
      <c r="M69" s="21"/>
      <c r="N69" s="21"/>
      <c r="O69" s="21">
        <v>200</v>
      </c>
      <c r="P69" s="21">
        <v>200</v>
      </c>
      <c r="Q69" s="21">
        <v>200</v>
      </c>
      <c r="R69" s="21">
        <v>200</v>
      </c>
      <c r="S69" s="21">
        <v>200</v>
      </c>
      <c r="T69" s="21">
        <v>200</v>
      </c>
      <c r="U69" s="21">
        <v>200</v>
      </c>
      <c r="V69" s="21">
        <v>200</v>
      </c>
      <c r="W69" s="22">
        <v>200</v>
      </c>
      <c r="X69" s="71">
        <f t="shared" si="1"/>
        <v>900</v>
      </c>
      <c r="Y69" s="71">
        <f t="shared" si="2"/>
        <v>900</v>
      </c>
    </row>
    <row r="70" spans="1:25" s="8" customFormat="1" ht="29.25" customHeight="1" x14ac:dyDescent="0.25">
      <c r="A70" s="107"/>
      <c r="B70" s="109"/>
      <c r="C70" s="151"/>
      <c r="D70" s="23" t="s">
        <v>137</v>
      </c>
      <c r="E70" s="17">
        <v>10</v>
      </c>
      <c r="F70" s="93" t="s">
        <v>169</v>
      </c>
      <c r="G70" s="40">
        <f t="shared" si="27"/>
        <v>600</v>
      </c>
      <c r="H70" s="19">
        <v>120</v>
      </c>
      <c r="I70" s="20">
        <v>480</v>
      </c>
      <c r="J70" s="21"/>
      <c r="K70" s="22"/>
      <c r="L70" s="19"/>
      <c r="M70" s="21"/>
      <c r="N70" s="21"/>
      <c r="O70" s="21">
        <v>85.71</v>
      </c>
      <c r="P70" s="21">
        <v>85.71</v>
      </c>
      <c r="Q70" s="21">
        <v>85.71</v>
      </c>
      <c r="R70" s="21">
        <v>85.71</v>
      </c>
      <c r="S70" s="21">
        <v>85.71</v>
      </c>
      <c r="T70" s="21">
        <v>85.71</v>
      </c>
      <c r="U70" s="21">
        <v>85.74</v>
      </c>
      <c r="V70" s="21"/>
      <c r="W70" s="22"/>
      <c r="X70" s="71">
        <f t="shared" si="1"/>
        <v>480</v>
      </c>
      <c r="Y70" s="71">
        <f t="shared" si="2"/>
        <v>120</v>
      </c>
    </row>
    <row r="71" spans="1:25" s="8" customFormat="1" ht="31.5" customHeight="1" thickBot="1" x14ac:dyDescent="0.3">
      <c r="A71" s="107"/>
      <c r="B71" s="109"/>
      <c r="C71" s="151"/>
      <c r="D71" s="44" t="s">
        <v>138</v>
      </c>
      <c r="E71" s="28">
        <v>11</v>
      </c>
      <c r="F71" s="93" t="s">
        <v>170</v>
      </c>
      <c r="G71" s="22">
        <f t="shared" ref="G71" si="28">H71+I71+J71+K71</f>
        <v>854</v>
      </c>
      <c r="H71" s="19">
        <v>170.8</v>
      </c>
      <c r="I71" s="20">
        <v>683.2</v>
      </c>
      <c r="J71" s="21"/>
      <c r="K71" s="22"/>
      <c r="L71" s="19"/>
      <c r="M71" s="21"/>
      <c r="N71" s="21"/>
      <c r="O71" s="21">
        <v>122</v>
      </c>
      <c r="P71" s="21">
        <v>122</v>
      </c>
      <c r="Q71" s="21">
        <v>122</v>
      </c>
      <c r="R71" s="21">
        <v>122</v>
      </c>
      <c r="S71" s="21">
        <v>122</v>
      </c>
      <c r="T71" s="21">
        <v>122</v>
      </c>
      <c r="U71" s="21">
        <v>122</v>
      </c>
      <c r="V71" s="21"/>
      <c r="W71" s="22"/>
      <c r="X71" s="71">
        <f t="shared" ref="X71" si="29">I71+J71+K71</f>
        <v>683.2</v>
      </c>
      <c r="Y71" s="71">
        <f t="shared" ref="Y71" si="30">H71</f>
        <v>170.8</v>
      </c>
    </row>
    <row r="72" spans="1:25" s="8" customFormat="1" ht="32.25" customHeight="1" thickTop="1" thickBot="1" x14ac:dyDescent="0.3">
      <c r="A72" s="107"/>
      <c r="B72" s="109"/>
      <c r="C72" s="151"/>
      <c r="D72" s="44" t="s">
        <v>138</v>
      </c>
      <c r="E72" s="58">
        <v>12</v>
      </c>
      <c r="F72" s="97" t="s">
        <v>176</v>
      </c>
      <c r="G72" s="22">
        <f t="shared" si="27"/>
        <v>5400</v>
      </c>
      <c r="H72" s="19">
        <v>5400</v>
      </c>
      <c r="I72" s="20"/>
      <c r="J72" s="21"/>
      <c r="K72" s="22"/>
      <c r="L72" s="19">
        <v>450</v>
      </c>
      <c r="M72" s="21">
        <v>450</v>
      </c>
      <c r="N72" s="21">
        <v>450</v>
      </c>
      <c r="O72" s="21">
        <v>450</v>
      </c>
      <c r="P72" s="21">
        <v>450</v>
      </c>
      <c r="Q72" s="21">
        <v>450</v>
      </c>
      <c r="R72" s="21">
        <v>450</v>
      </c>
      <c r="S72" s="21">
        <v>450</v>
      </c>
      <c r="T72" s="21">
        <v>450</v>
      </c>
      <c r="U72" s="21">
        <v>450</v>
      </c>
      <c r="V72" s="21">
        <v>450</v>
      </c>
      <c r="W72" s="22">
        <v>450</v>
      </c>
      <c r="X72" s="30">
        <f t="shared" si="1"/>
        <v>0</v>
      </c>
      <c r="Y72" s="30">
        <f t="shared" si="2"/>
        <v>5400</v>
      </c>
    </row>
    <row r="73" spans="1:25" s="8" customFormat="1" ht="24" customHeight="1" thickTop="1" x14ac:dyDescent="0.25">
      <c r="A73" s="107"/>
      <c r="B73" s="109"/>
      <c r="C73" s="150" t="s">
        <v>26</v>
      </c>
      <c r="D73" s="16" t="s">
        <v>142</v>
      </c>
      <c r="E73" s="39">
        <v>1</v>
      </c>
      <c r="F73" s="105" t="s">
        <v>139</v>
      </c>
      <c r="G73" s="11">
        <f t="shared" si="27"/>
        <v>3000</v>
      </c>
      <c r="H73" s="32">
        <v>1392</v>
      </c>
      <c r="I73" s="33">
        <v>1608</v>
      </c>
      <c r="J73" s="34"/>
      <c r="K73" s="35"/>
      <c r="L73" s="32">
        <v>250</v>
      </c>
      <c r="M73" s="34">
        <v>250</v>
      </c>
      <c r="N73" s="34">
        <v>250</v>
      </c>
      <c r="O73" s="34">
        <v>250</v>
      </c>
      <c r="P73" s="34">
        <v>250</v>
      </c>
      <c r="Q73" s="34">
        <v>250</v>
      </c>
      <c r="R73" s="34">
        <v>250</v>
      </c>
      <c r="S73" s="34">
        <v>250</v>
      </c>
      <c r="T73" s="34">
        <v>250</v>
      </c>
      <c r="U73" s="34">
        <v>250</v>
      </c>
      <c r="V73" s="34">
        <v>250</v>
      </c>
      <c r="W73" s="34">
        <v>250</v>
      </c>
      <c r="X73" s="15">
        <f t="shared" si="1"/>
        <v>1608</v>
      </c>
      <c r="Y73" s="15">
        <f t="shared" si="2"/>
        <v>1392</v>
      </c>
    </row>
    <row r="74" spans="1:25" s="8" customFormat="1" ht="24.75" customHeight="1" thickBot="1" x14ac:dyDescent="0.3">
      <c r="A74" s="107"/>
      <c r="B74" s="109"/>
      <c r="C74" s="151"/>
      <c r="D74" s="44" t="s">
        <v>140</v>
      </c>
      <c r="E74" s="36">
        <v>2</v>
      </c>
      <c r="F74" s="95" t="s">
        <v>141</v>
      </c>
      <c r="G74" s="50">
        <f t="shared" si="27"/>
        <v>10000</v>
      </c>
      <c r="H74" s="24">
        <v>5000</v>
      </c>
      <c r="I74" s="25">
        <v>5000</v>
      </c>
      <c r="J74" s="26"/>
      <c r="K74" s="27"/>
      <c r="L74" s="24"/>
      <c r="M74" s="26"/>
      <c r="N74" s="26">
        <v>2000</v>
      </c>
      <c r="O74" s="26">
        <v>2000</v>
      </c>
      <c r="P74" s="26">
        <v>2000</v>
      </c>
      <c r="Q74" s="26">
        <v>2000</v>
      </c>
      <c r="R74" s="26">
        <v>2000</v>
      </c>
      <c r="S74" s="26"/>
      <c r="T74" s="26"/>
      <c r="U74" s="26"/>
      <c r="V74" s="26"/>
      <c r="W74" s="27"/>
      <c r="X74" s="50">
        <f t="shared" si="1"/>
        <v>5000</v>
      </c>
      <c r="Y74" s="50">
        <f t="shared" si="2"/>
        <v>5000</v>
      </c>
    </row>
    <row r="75" spans="1:25" s="8" customFormat="1" ht="26.25" customHeight="1" thickTop="1" thickBot="1" x14ac:dyDescent="0.3">
      <c r="A75" s="107"/>
      <c r="B75" s="109"/>
      <c r="C75" s="150" t="s">
        <v>27</v>
      </c>
      <c r="D75" s="9" t="s">
        <v>75</v>
      </c>
      <c r="E75" s="103">
        <v>1</v>
      </c>
      <c r="F75" s="91" t="s">
        <v>143</v>
      </c>
      <c r="G75" s="15">
        <v>0</v>
      </c>
      <c r="H75" s="12"/>
      <c r="I75" s="13"/>
      <c r="J75" s="14"/>
      <c r="K75" s="11"/>
      <c r="L75" s="12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1"/>
      <c r="X75" s="15">
        <f t="shared" ref="X75:X76" si="31">I75+J75+K75</f>
        <v>0</v>
      </c>
      <c r="Y75" s="15">
        <f t="shared" ref="Y75:Y76" si="32">H75</f>
        <v>0</v>
      </c>
    </row>
    <row r="76" spans="1:25" s="8" customFormat="1" ht="62.25" customHeight="1" thickTop="1" thickBot="1" x14ac:dyDescent="0.3">
      <c r="A76" s="108"/>
      <c r="B76" s="110"/>
      <c r="C76" s="152"/>
      <c r="D76" s="9"/>
      <c r="E76" s="51">
        <v>2</v>
      </c>
      <c r="F76" s="105" t="s">
        <v>201</v>
      </c>
      <c r="G76" s="50">
        <f t="shared" si="27"/>
        <v>1200</v>
      </c>
      <c r="H76" s="52"/>
      <c r="I76" s="53"/>
      <c r="J76" s="54"/>
      <c r="K76" s="55">
        <v>1200</v>
      </c>
      <c r="L76" s="52"/>
      <c r="M76" s="54"/>
      <c r="N76" s="54"/>
      <c r="O76" s="54"/>
      <c r="P76" s="54"/>
      <c r="Q76" s="54"/>
      <c r="R76" s="54"/>
      <c r="S76" s="54"/>
      <c r="T76" s="54"/>
      <c r="U76" s="54"/>
      <c r="V76" s="54">
        <v>600</v>
      </c>
      <c r="W76" s="55">
        <v>600</v>
      </c>
      <c r="X76" s="50">
        <f t="shared" si="31"/>
        <v>1200</v>
      </c>
      <c r="Y76" s="50">
        <f t="shared" si="32"/>
        <v>0</v>
      </c>
    </row>
    <row r="77" spans="1:25" s="8" customFormat="1" ht="32.25" customHeight="1" thickTop="1" x14ac:dyDescent="0.25">
      <c r="A77" s="111" t="s">
        <v>19</v>
      </c>
      <c r="B77" s="112" t="s">
        <v>22</v>
      </c>
      <c r="C77" s="150" t="s">
        <v>144</v>
      </c>
      <c r="D77" s="9" t="s">
        <v>145</v>
      </c>
      <c r="E77" s="10">
        <v>1</v>
      </c>
      <c r="F77" s="91" t="s">
        <v>74</v>
      </c>
      <c r="G77" s="15">
        <f t="shared" si="27"/>
        <v>2500</v>
      </c>
      <c r="H77" s="12">
        <v>1000</v>
      </c>
      <c r="I77" s="13">
        <v>1000</v>
      </c>
      <c r="J77" s="14">
        <v>500</v>
      </c>
      <c r="K77" s="11"/>
      <c r="L77" s="12"/>
      <c r="M77" s="14"/>
      <c r="N77" s="14"/>
      <c r="O77" s="14"/>
      <c r="P77" s="14"/>
      <c r="Q77" s="14">
        <v>833.33</v>
      </c>
      <c r="R77" s="14"/>
      <c r="S77" s="14"/>
      <c r="T77" s="14">
        <v>833.33</v>
      </c>
      <c r="U77" s="14">
        <v>833.34</v>
      </c>
      <c r="V77" s="14"/>
      <c r="W77" s="11"/>
      <c r="X77" s="15">
        <f t="shared" si="1"/>
        <v>1500</v>
      </c>
      <c r="Y77" s="15">
        <f t="shared" si="2"/>
        <v>1000</v>
      </c>
    </row>
    <row r="78" spans="1:25" s="8" customFormat="1" ht="24" customHeight="1" thickBot="1" x14ac:dyDescent="0.3">
      <c r="A78" s="107"/>
      <c r="B78" s="109"/>
      <c r="C78" s="152"/>
      <c r="D78" s="44" t="s">
        <v>146</v>
      </c>
      <c r="E78" s="57">
        <v>2</v>
      </c>
      <c r="F78" s="95" t="s">
        <v>147</v>
      </c>
      <c r="G78" s="50">
        <f t="shared" si="27"/>
        <v>700</v>
      </c>
      <c r="H78" s="47"/>
      <c r="I78" s="48">
        <v>500</v>
      </c>
      <c r="J78" s="49">
        <v>200</v>
      </c>
      <c r="K78" s="46"/>
      <c r="L78" s="47"/>
      <c r="M78" s="49"/>
      <c r="N78" s="49"/>
      <c r="O78" s="49"/>
      <c r="P78" s="49">
        <v>700</v>
      </c>
      <c r="Q78" s="49"/>
      <c r="R78" s="49"/>
      <c r="S78" s="49"/>
      <c r="T78" s="49"/>
      <c r="U78" s="49"/>
      <c r="V78" s="49"/>
      <c r="W78" s="46"/>
      <c r="X78" s="50">
        <f t="shared" si="1"/>
        <v>700</v>
      </c>
      <c r="Y78" s="50">
        <f t="shared" si="2"/>
        <v>0</v>
      </c>
    </row>
    <row r="79" spans="1:25" s="8" customFormat="1" ht="22.5" customHeight="1" thickTop="1" x14ac:dyDescent="0.25">
      <c r="A79" s="107"/>
      <c r="B79" s="109"/>
      <c r="C79" s="155" t="s">
        <v>202</v>
      </c>
      <c r="D79" s="9" t="s">
        <v>54</v>
      </c>
      <c r="E79" s="39">
        <v>1</v>
      </c>
      <c r="F79" s="96" t="s">
        <v>55</v>
      </c>
      <c r="G79" s="11">
        <f t="shared" si="27"/>
        <v>700</v>
      </c>
      <c r="H79" s="32"/>
      <c r="I79" s="33">
        <v>700</v>
      </c>
      <c r="J79" s="34"/>
      <c r="K79" s="35"/>
      <c r="L79" s="32">
        <v>58.33</v>
      </c>
      <c r="M79" s="34">
        <v>58.33</v>
      </c>
      <c r="N79" s="34">
        <v>58.33</v>
      </c>
      <c r="O79" s="34">
        <v>58.33</v>
      </c>
      <c r="P79" s="34">
        <v>58.33</v>
      </c>
      <c r="Q79" s="34">
        <v>58.33</v>
      </c>
      <c r="R79" s="34">
        <v>58.33</v>
      </c>
      <c r="S79" s="34">
        <v>58.33</v>
      </c>
      <c r="T79" s="34">
        <v>58.33</v>
      </c>
      <c r="U79" s="34">
        <v>58.33</v>
      </c>
      <c r="V79" s="34">
        <v>58.33</v>
      </c>
      <c r="W79" s="34">
        <v>58.37</v>
      </c>
      <c r="X79" s="15">
        <f t="shared" ref="X79:X97" si="33">I79+J79+K79</f>
        <v>700</v>
      </c>
      <c r="Y79" s="15">
        <f t="shared" ref="Y79:Y97" si="34">H79</f>
        <v>0</v>
      </c>
    </row>
    <row r="80" spans="1:25" s="8" customFormat="1" ht="21.75" customHeight="1" x14ac:dyDescent="0.25">
      <c r="A80" s="107"/>
      <c r="B80" s="109"/>
      <c r="C80" s="156"/>
      <c r="D80" s="23" t="s">
        <v>149</v>
      </c>
      <c r="E80" s="36">
        <v>2</v>
      </c>
      <c r="F80" s="92" t="s">
        <v>148</v>
      </c>
      <c r="G80" s="40">
        <f t="shared" si="27"/>
        <v>12000</v>
      </c>
      <c r="H80" s="24"/>
      <c r="I80" s="25">
        <v>12000</v>
      </c>
      <c r="J80" s="26"/>
      <c r="K80" s="27"/>
      <c r="L80" s="24">
        <v>1000</v>
      </c>
      <c r="M80" s="26">
        <v>1000</v>
      </c>
      <c r="N80" s="26">
        <v>1000</v>
      </c>
      <c r="O80" s="26">
        <v>1000</v>
      </c>
      <c r="P80" s="26">
        <v>1000</v>
      </c>
      <c r="Q80" s="26">
        <v>1000</v>
      </c>
      <c r="R80" s="26">
        <v>1000</v>
      </c>
      <c r="S80" s="26">
        <v>1000</v>
      </c>
      <c r="T80" s="26">
        <v>1000</v>
      </c>
      <c r="U80" s="26">
        <v>1000</v>
      </c>
      <c r="V80" s="26">
        <v>1000</v>
      </c>
      <c r="W80" s="26">
        <v>1000</v>
      </c>
      <c r="X80" s="71">
        <f t="shared" si="33"/>
        <v>12000</v>
      </c>
      <c r="Y80" s="71">
        <f t="shared" si="34"/>
        <v>0</v>
      </c>
    </row>
    <row r="81" spans="1:25" s="8" customFormat="1" ht="22.5" customHeight="1" thickBot="1" x14ac:dyDescent="0.3">
      <c r="A81" s="107"/>
      <c r="B81" s="109"/>
      <c r="C81" s="156"/>
      <c r="D81" s="23" t="s">
        <v>56</v>
      </c>
      <c r="E81" s="36">
        <v>3</v>
      </c>
      <c r="F81" s="92" t="s">
        <v>150</v>
      </c>
      <c r="G81" s="40">
        <f t="shared" si="27"/>
        <v>600</v>
      </c>
      <c r="H81" s="24"/>
      <c r="I81" s="25">
        <v>600</v>
      </c>
      <c r="J81" s="26"/>
      <c r="K81" s="27"/>
      <c r="L81" s="24">
        <v>50</v>
      </c>
      <c r="M81" s="26">
        <v>50</v>
      </c>
      <c r="N81" s="26">
        <v>50</v>
      </c>
      <c r="O81" s="26">
        <v>50</v>
      </c>
      <c r="P81" s="26">
        <v>50</v>
      </c>
      <c r="Q81" s="26">
        <v>50</v>
      </c>
      <c r="R81" s="26">
        <v>50</v>
      </c>
      <c r="S81" s="26">
        <v>50</v>
      </c>
      <c r="T81" s="26">
        <v>50</v>
      </c>
      <c r="U81" s="26">
        <v>50</v>
      </c>
      <c r="V81" s="26">
        <v>50</v>
      </c>
      <c r="W81" s="26">
        <v>50</v>
      </c>
      <c r="X81" s="50">
        <f t="shared" si="33"/>
        <v>600</v>
      </c>
      <c r="Y81" s="50">
        <f t="shared" si="34"/>
        <v>0</v>
      </c>
    </row>
    <row r="82" spans="1:25" s="8" customFormat="1" ht="33.75" customHeight="1" thickTop="1" x14ac:dyDescent="0.25">
      <c r="A82" s="107"/>
      <c r="B82" s="109"/>
      <c r="C82" s="150" t="s">
        <v>31</v>
      </c>
      <c r="D82" s="161" t="s">
        <v>151</v>
      </c>
      <c r="E82" s="39">
        <v>1</v>
      </c>
      <c r="F82" s="96" t="s">
        <v>120</v>
      </c>
      <c r="G82" s="11">
        <v>0</v>
      </c>
      <c r="H82" s="32"/>
      <c r="I82" s="33"/>
      <c r="J82" s="34"/>
      <c r="K82" s="35"/>
      <c r="L82" s="32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5"/>
      <c r="X82" s="15">
        <f t="shared" si="33"/>
        <v>0</v>
      </c>
      <c r="Y82" s="15">
        <f t="shared" si="34"/>
        <v>0</v>
      </c>
    </row>
    <row r="83" spans="1:25" s="8" customFormat="1" ht="39.75" customHeight="1" x14ac:dyDescent="0.25">
      <c r="A83" s="107"/>
      <c r="B83" s="109"/>
      <c r="C83" s="151"/>
      <c r="D83" s="153"/>
      <c r="E83" s="36">
        <v>2</v>
      </c>
      <c r="F83" s="93" t="s">
        <v>152</v>
      </c>
      <c r="G83" s="22">
        <v>0</v>
      </c>
      <c r="H83" s="19"/>
      <c r="I83" s="20"/>
      <c r="J83" s="21"/>
      <c r="K83" s="22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2"/>
      <c r="X83" s="71">
        <f t="shared" si="33"/>
        <v>0</v>
      </c>
      <c r="Y83" s="71">
        <f t="shared" si="34"/>
        <v>0</v>
      </c>
    </row>
    <row r="84" spans="1:25" s="8" customFormat="1" ht="25.5" customHeight="1" thickBot="1" x14ac:dyDescent="0.3">
      <c r="A84" s="107"/>
      <c r="B84" s="109"/>
      <c r="C84" s="152"/>
      <c r="D84" s="154"/>
      <c r="E84" s="57">
        <v>3</v>
      </c>
      <c r="F84" s="94" t="s">
        <v>58</v>
      </c>
      <c r="G84" s="50">
        <f t="shared" si="27"/>
        <v>1850</v>
      </c>
      <c r="H84" s="24"/>
      <c r="I84" s="25">
        <v>1850</v>
      </c>
      <c r="J84" s="26"/>
      <c r="K84" s="27"/>
      <c r="L84" s="52"/>
      <c r="M84" s="54"/>
      <c r="N84" s="54"/>
      <c r="O84" s="54"/>
      <c r="P84" s="54"/>
      <c r="Q84" s="54">
        <v>616.66</v>
      </c>
      <c r="R84" s="54">
        <v>616.66</v>
      </c>
      <c r="S84" s="54">
        <v>616.67999999999995</v>
      </c>
      <c r="T84" s="54"/>
      <c r="U84" s="54"/>
      <c r="V84" s="54"/>
      <c r="W84" s="55"/>
      <c r="X84" s="50">
        <f t="shared" si="33"/>
        <v>1850</v>
      </c>
      <c r="Y84" s="50">
        <f t="shared" si="34"/>
        <v>0</v>
      </c>
    </row>
    <row r="85" spans="1:25" s="8" customFormat="1" ht="38.25" customHeight="1" thickTop="1" thickBot="1" x14ac:dyDescent="0.3">
      <c r="A85" s="107"/>
      <c r="B85" s="109"/>
      <c r="C85" s="59" t="s">
        <v>69</v>
      </c>
      <c r="D85" s="60" t="s">
        <v>153</v>
      </c>
      <c r="E85" s="39">
        <v>1</v>
      </c>
      <c r="F85" s="96" t="s">
        <v>70</v>
      </c>
      <c r="G85" s="11">
        <f t="shared" si="27"/>
        <v>500</v>
      </c>
      <c r="H85" s="32">
        <v>500</v>
      </c>
      <c r="I85" s="33"/>
      <c r="J85" s="34"/>
      <c r="K85" s="35"/>
      <c r="L85" s="32">
        <v>41.66</v>
      </c>
      <c r="M85" s="34">
        <v>41.66</v>
      </c>
      <c r="N85" s="34">
        <v>41.66</v>
      </c>
      <c r="O85" s="34">
        <v>41.66</v>
      </c>
      <c r="P85" s="34">
        <v>41.66</v>
      </c>
      <c r="Q85" s="34">
        <v>41.66</v>
      </c>
      <c r="R85" s="34">
        <v>41.66</v>
      </c>
      <c r="S85" s="34">
        <v>41.66</v>
      </c>
      <c r="T85" s="34">
        <v>41.66</v>
      </c>
      <c r="U85" s="34">
        <v>41.66</v>
      </c>
      <c r="V85" s="34">
        <v>41.66</v>
      </c>
      <c r="W85" s="34">
        <v>41.74</v>
      </c>
      <c r="X85" s="15">
        <f t="shared" si="33"/>
        <v>0</v>
      </c>
      <c r="Y85" s="15">
        <f t="shared" si="34"/>
        <v>500</v>
      </c>
    </row>
    <row r="86" spans="1:25" s="8" customFormat="1" ht="25.5" customHeight="1" thickTop="1" x14ac:dyDescent="0.25">
      <c r="A86" s="107"/>
      <c r="B86" s="109"/>
      <c r="C86" s="150" t="s">
        <v>71</v>
      </c>
      <c r="D86" s="9" t="s">
        <v>154</v>
      </c>
      <c r="E86" s="39">
        <v>1</v>
      </c>
      <c r="F86" s="96" t="s">
        <v>72</v>
      </c>
      <c r="G86" s="11">
        <f t="shared" si="27"/>
        <v>193000</v>
      </c>
      <c r="H86" s="32">
        <v>96500</v>
      </c>
      <c r="I86" s="33">
        <v>96500</v>
      </c>
      <c r="J86" s="34"/>
      <c r="K86" s="35"/>
      <c r="L86" s="32">
        <v>16083.33</v>
      </c>
      <c r="M86" s="34">
        <v>16083.33</v>
      </c>
      <c r="N86" s="34">
        <v>16083.33</v>
      </c>
      <c r="O86" s="34">
        <v>16083.33</v>
      </c>
      <c r="P86" s="34">
        <v>16083.33</v>
      </c>
      <c r="Q86" s="34">
        <v>16083.33</v>
      </c>
      <c r="R86" s="34">
        <v>16083.33</v>
      </c>
      <c r="S86" s="34">
        <v>16083.33</v>
      </c>
      <c r="T86" s="34">
        <v>16083.33</v>
      </c>
      <c r="U86" s="34">
        <v>16083.33</v>
      </c>
      <c r="V86" s="34">
        <v>16083.33</v>
      </c>
      <c r="W86" s="34">
        <v>16083.37</v>
      </c>
      <c r="X86" s="15">
        <f t="shared" si="33"/>
        <v>96500</v>
      </c>
      <c r="Y86" s="15">
        <f t="shared" si="34"/>
        <v>96500</v>
      </c>
    </row>
    <row r="87" spans="1:25" s="8" customFormat="1" ht="21" customHeight="1" x14ac:dyDescent="0.25">
      <c r="A87" s="107"/>
      <c r="B87" s="109"/>
      <c r="C87" s="151"/>
      <c r="D87" s="16" t="s">
        <v>155</v>
      </c>
      <c r="E87" s="36">
        <v>2</v>
      </c>
      <c r="F87" s="92" t="s">
        <v>73</v>
      </c>
      <c r="G87" s="40">
        <f t="shared" ref="G87" si="35">H87+I87+J87+K87</f>
        <v>388000</v>
      </c>
      <c r="H87" s="24">
        <v>388000</v>
      </c>
      <c r="I87" s="25"/>
      <c r="J87" s="26"/>
      <c r="K87" s="27"/>
      <c r="L87" s="24">
        <v>32333.33</v>
      </c>
      <c r="M87" s="26">
        <v>32333.33</v>
      </c>
      <c r="N87" s="26">
        <v>32333.33</v>
      </c>
      <c r="O87" s="26">
        <v>32333.33</v>
      </c>
      <c r="P87" s="26">
        <v>32333.33</v>
      </c>
      <c r="Q87" s="26">
        <v>32333.33</v>
      </c>
      <c r="R87" s="26">
        <v>32333.33</v>
      </c>
      <c r="S87" s="26">
        <v>32333.33</v>
      </c>
      <c r="T87" s="26">
        <v>32333.33</v>
      </c>
      <c r="U87" s="26">
        <v>32333.33</v>
      </c>
      <c r="V87" s="26">
        <v>32333.33</v>
      </c>
      <c r="W87" s="27">
        <v>32333.37</v>
      </c>
      <c r="X87" s="71">
        <f t="shared" ref="X87" si="36">I87+J87+K87</f>
        <v>0</v>
      </c>
      <c r="Y87" s="71">
        <f t="shared" ref="Y87" si="37">H87</f>
        <v>388000</v>
      </c>
    </row>
    <row r="88" spans="1:25" s="8" customFormat="1" ht="24.75" customHeight="1" thickBot="1" x14ac:dyDescent="0.3">
      <c r="A88" s="107"/>
      <c r="B88" s="109"/>
      <c r="C88" s="152"/>
      <c r="D88" s="16" t="s">
        <v>155</v>
      </c>
      <c r="E88" s="36">
        <v>3</v>
      </c>
      <c r="F88" s="92" t="s">
        <v>204</v>
      </c>
      <c r="G88" s="40">
        <f t="shared" si="27"/>
        <v>25064.28</v>
      </c>
      <c r="H88" s="24"/>
      <c r="I88" s="25"/>
      <c r="J88" s="26"/>
      <c r="K88" s="27">
        <v>25064.28</v>
      </c>
      <c r="L88" s="24"/>
      <c r="M88" s="26"/>
      <c r="N88" s="26"/>
      <c r="O88" s="26"/>
      <c r="P88" s="26"/>
      <c r="Q88" s="26"/>
      <c r="R88" s="26"/>
      <c r="S88" s="26"/>
      <c r="T88" s="26"/>
      <c r="U88" s="26"/>
      <c r="V88" s="26">
        <v>16709.52</v>
      </c>
      <c r="W88" s="27">
        <v>8354.76</v>
      </c>
      <c r="X88" s="30">
        <f t="shared" si="33"/>
        <v>25064.28</v>
      </c>
      <c r="Y88" s="30">
        <f t="shared" si="34"/>
        <v>0</v>
      </c>
    </row>
    <row r="89" spans="1:25" s="8" customFormat="1" ht="42.75" customHeight="1" thickTop="1" thickBot="1" x14ac:dyDescent="0.3">
      <c r="A89" s="107"/>
      <c r="B89" s="109"/>
      <c r="C89" s="150" t="s">
        <v>30</v>
      </c>
      <c r="D89" s="60" t="s">
        <v>156</v>
      </c>
      <c r="E89" s="99">
        <v>1</v>
      </c>
      <c r="F89" s="91" t="s">
        <v>196</v>
      </c>
      <c r="G89" s="15">
        <f t="shared" si="27"/>
        <v>8400</v>
      </c>
      <c r="H89" s="12"/>
      <c r="I89" s="13"/>
      <c r="J89" s="14"/>
      <c r="K89" s="11">
        <v>8400</v>
      </c>
      <c r="L89" s="12">
        <v>700</v>
      </c>
      <c r="M89" s="14">
        <v>700</v>
      </c>
      <c r="N89" s="14">
        <v>700</v>
      </c>
      <c r="O89" s="14">
        <v>700</v>
      </c>
      <c r="P89" s="14">
        <v>700</v>
      </c>
      <c r="Q89" s="14">
        <v>700</v>
      </c>
      <c r="R89" s="14">
        <v>700</v>
      </c>
      <c r="S89" s="14">
        <v>700</v>
      </c>
      <c r="T89" s="14">
        <v>700</v>
      </c>
      <c r="U89" s="14">
        <v>700</v>
      </c>
      <c r="V89" s="14">
        <v>700</v>
      </c>
      <c r="W89" s="14">
        <v>700</v>
      </c>
      <c r="X89" s="15">
        <f t="shared" si="33"/>
        <v>8400</v>
      </c>
      <c r="Y89" s="15">
        <f t="shared" si="34"/>
        <v>0</v>
      </c>
    </row>
    <row r="90" spans="1:25" s="8" customFormat="1" ht="42.75" customHeight="1" thickTop="1" thickBot="1" x14ac:dyDescent="0.3">
      <c r="A90" s="107"/>
      <c r="B90" s="109"/>
      <c r="C90" s="151"/>
      <c r="D90" s="60"/>
      <c r="E90" s="100">
        <v>2</v>
      </c>
      <c r="F90" s="93" t="s">
        <v>197</v>
      </c>
      <c r="G90" s="18">
        <f t="shared" si="27"/>
        <v>8400</v>
      </c>
      <c r="H90" s="19"/>
      <c r="I90" s="20"/>
      <c r="J90" s="21"/>
      <c r="K90" s="22">
        <v>8400</v>
      </c>
      <c r="L90" s="19">
        <v>700</v>
      </c>
      <c r="M90" s="21">
        <v>700</v>
      </c>
      <c r="N90" s="21">
        <v>700</v>
      </c>
      <c r="O90" s="21">
        <v>700</v>
      </c>
      <c r="P90" s="21">
        <v>700</v>
      </c>
      <c r="Q90" s="21">
        <v>700</v>
      </c>
      <c r="R90" s="21">
        <v>700</v>
      </c>
      <c r="S90" s="21">
        <v>700</v>
      </c>
      <c r="T90" s="21">
        <v>700</v>
      </c>
      <c r="U90" s="21">
        <v>700</v>
      </c>
      <c r="V90" s="21">
        <v>700</v>
      </c>
      <c r="W90" s="21">
        <v>700</v>
      </c>
      <c r="X90" s="74">
        <f t="shared" ref="X90" si="38">I90+J90+K90</f>
        <v>8400</v>
      </c>
      <c r="Y90" s="74">
        <f t="shared" ref="Y90" si="39">H90</f>
        <v>0</v>
      </c>
    </row>
    <row r="91" spans="1:25" s="8" customFormat="1" ht="42.75" customHeight="1" thickTop="1" thickBot="1" x14ac:dyDescent="0.3">
      <c r="A91" s="107"/>
      <c r="B91" s="109"/>
      <c r="C91" s="152"/>
      <c r="D91" s="60"/>
      <c r="E91" s="101">
        <v>3</v>
      </c>
      <c r="F91" s="97" t="s">
        <v>198</v>
      </c>
      <c r="G91" s="98">
        <f t="shared" si="27"/>
        <v>8400</v>
      </c>
      <c r="H91" s="52"/>
      <c r="I91" s="53"/>
      <c r="J91" s="54"/>
      <c r="K91" s="55">
        <v>8400</v>
      </c>
      <c r="L91" s="52">
        <v>700</v>
      </c>
      <c r="M91" s="54">
        <v>700</v>
      </c>
      <c r="N91" s="54">
        <v>700</v>
      </c>
      <c r="O91" s="54">
        <v>700</v>
      </c>
      <c r="P91" s="54">
        <v>700</v>
      </c>
      <c r="Q91" s="54">
        <v>700</v>
      </c>
      <c r="R91" s="54">
        <v>700</v>
      </c>
      <c r="S91" s="54">
        <v>700</v>
      </c>
      <c r="T91" s="54">
        <v>700</v>
      </c>
      <c r="U91" s="54">
        <v>700</v>
      </c>
      <c r="V91" s="54">
        <v>700</v>
      </c>
      <c r="W91" s="54">
        <v>700</v>
      </c>
      <c r="X91" s="74">
        <f t="shared" si="33"/>
        <v>8400</v>
      </c>
      <c r="Y91" s="74">
        <f t="shared" si="34"/>
        <v>0</v>
      </c>
    </row>
    <row r="92" spans="1:25" s="8" customFormat="1" ht="24" customHeight="1" thickTop="1" x14ac:dyDescent="0.25">
      <c r="A92" s="107"/>
      <c r="B92" s="109"/>
      <c r="C92" s="150" t="s">
        <v>112</v>
      </c>
      <c r="D92" s="161" t="s">
        <v>117</v>
      </c>
      <c r="E92" s="10">
        <v>1</v>
      </c>
      <c r="F92" s="91" t="s">
        <v>116</v>
      </c>
      <c r="G92" s="11">
        <f t="shared" si="27"/>
        <v>600</v>
      </c>
      <c r="H92" s="12">
        <v>200</v>
      </c>
      <c r="I92" s="13">
        <v>400</v>
      </c>
      <c r="J92" s="14"/>
      <c r="K92" s="11"/>
      <c r="L92" s="12">
        <v>100</v>
      </c>
      <c r="M92" s="14">
        <v>100</v>
      </c>
      <c r="N92" s="14">
        <v>100</v>
      </c>
      <c r="O92" s="14">
        <v>100</v>
      </c>
      <c r="P92" s="14">
        <v>100</v>
      </c>
      <c r="Q92" s="14"/>
      <c r="R92" s="14"/>
      <c r="S92" s="14">
        <v>100</v>
      </c>
      <c r="T92" s="14"/>
      <c r="U92" s="14"/>
      <c r="V92" s="14"/>
      <c r="W92" s="11"/>
      <c r="X92" s="15">
        <f t="shared" si="33"/>
        <v>400</v>
      </c>
      <c r="Y92" s="15">
        <f t="shared" si="34"/>
        <v>200</v>
      </c>
    </row>
    <row r="93" spans="1:25" s="8" customFormat="1" ht="24.75" customHeight="1" x14ac:dyDescent="0.25">
      <c r="A93" s="107"/>
      <c r="B93" s="109"/>
      <c r="C93" s="151"/>
      <c r="D93" s="153"/>
      <c r="E93" s="17">
        <v>2</v>
      </c>
      <c r="F93" s="93" t="s">
        <v>157</v>
      </c>
      <c r="G93" s="40">
        <f t="shared" si="27"/>
        <v>1800</v>
      </c>
      <c r="H93" s="19">
        <v>800</v>
      </c>
      <c r="I93" s="20">
        <v>1000</v>
      </c>
      <c r="J93" s="21"/>
      <c r="K93" s="22"/>
      <c r="L93" s="19">
        <v>163.63</v>
      </c>
      <c r="M93" s="21">
        <v>163.63</v>
      </c>
      <c r="N93" s="21">
        <v>163.63</v>
      </c>
      <c r="O93" s="21">
        <v>163.63</v>
      </c>
      <c r="P93" s="21">
        <v>163.63</v>
      </c>
      <c r="Q93" s="21">
        <v>163.63</v>
      </c>
      <c r="R93" s="21">
        <v>163.63</v>
      </c>
      <c r="S93" s="21">
        <v>163.63</v>
      </c>
      <c r="T93" s="21">
        <v>163.63</v>
      </c>
      <c r="U93" s="21">
        <v>163.63</v>
      </c>
      <c r="V93" s="21">
        <v>163.69999999999999</v>
      </c>
      <c r="W93" s="22"/>
      <c r="X93" s="71">
        <f t="shared" si="33"/>
        <v>1000</v>
      </c>
      <c r="Y93" s="71">
        <f t="shared" si="34"/>
        <v>800</v>
      </c>
    </row>
    <row r="94" spans="1:25" s="8" customFormat="1" ht="27.75" customHeight="1" thickBot="1" x14ac:dyDescent="0.3">
      <c r="A94" s="107"/>
      <c r="B94" s="109"/>
      <c r="C94" s="152"/>
      <c r="D94" s="154"/>
      <c r="E94" s="57">
        <v>3</v>
      </c>
      <c r="F94" s="95" t="s">
        <v>118</v>
      </c>
      <c r="G94" s="89">
        <f t="shared" si="27"/>
        <v>700</v>
      </c>
      <c r="H94" s="47">
        <v>210</v>
      </c>
      <c r="I94" s="48">
        <v>490</v>
      </c>
      <c r="J94" s="49"/>
      <c r="K94" s="46"/>
      <c r="L94" s="47">
        <v>77.77</v>
      </c>
      <c r="M94" s="49">
        <v>77.77</v>
      </c>
      <c r="N94" s="49">
        <v>77.77</v>
      </c>
      <c r="O94" s="49">
        <v>77.77</v>
      </c>
      <c r="P94" s="49"/>
      <c r="Q94" s="49">
        <v>77.77</v>
      </c>
      <c r="R94" s="49"/>
      <c r="S94" s="49">
        <v>77.77</v>
      </c>
      <c r="T94" s="49">
        <v>77.77</v>
      </c>
      <c r="U94" s="49"/>
      <c r="V94" s="49">
        <v>77.77</v>
      </c>
      <c r="W94" s="49">
        <v>77.84</v>
      </c>
      <c r="X94" s="50">
        <f t="shared" si="33"/>
        <v>490</v>
      </c>
      <c r="Y94" s="50">
        <f t="shared" si="34"/>
        <v>210</v>
      </c>
    </row>
    <row r="95" spans="1:25" s="8" customFormat="1" ht="45.75" customHeight="1" thickTop="1" thickBot="1" x14ac:dyDescent="0.3">
      <c r="A95" s="107"/>
      <c r="B95" s="109"/>
      <c r="C95" s="82" t="s">
        <v>113</v>
      </c>
      <c r="D95" s="61" t="s">
        <v>57</v>
      </c>
      <c r="E95" s="29">
        <v>1</v>
      </c>
      <c r="F95" s="97" t="s">
        <v>158</v>
      </c>
      <c r="G95" s="30">
        <v>0</v>
      </c>
      <c r="H95" s="62"/>
      <c r="I95" s="63"/>
      <c r="J95" s="64"/>
      <c r="K95" s="65"/>
      <c r="L95" s="62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15">
        <f t="shared" si="33"/>
        <v>0</v>
      </c>
      <c r="Y95" s="15">
        <f t="shared" si="34"/>
        <v>0</v>
      </c>
    </row>
    <row r="96" spans="1:25" s="8" customFormat="1" ht="32.25" customHeight="1" thickTop="1" thickBot="1" x14ac:dyDescent="0.3">
      <c r="A96" s="107"/>
      <c r="B96" s="109"/>
      <c r="C96" s="82" t="s">
        <v>115</v>
      </c>
      <c r="D96" s="61" t="s">
        <v>57</v>
      </c>
      <c r="E96" s="29">
        <v>1</v>
      </c>
      <c r="F96" s="97" t="s">
        <v>119</v>
      </c>
      <c r="G96" s="89">
        <f t="shared" si="27"/>
        <v>600</v>
      </c>
      <c r="H96" s="62"/>
      <c r="I96" s="63">
        <v>600</v>
      </c>
      <c r="J96" s="64"/>
      <c r="K96" s="65"/>
      <c r="L96" s="62"/>
      <c r="M96" s="64"/>
      <c r="N96" s="64"/>
      <c r="O96" s="64"/>
      <c r="P96" s="64"/>
      <c r="Q96" s="64">
        <v>100</v>
      </c>
      <c r="R96" s="64">
        <v>100</v>
      </c>
      <c r="S96" s="64">
        <v>100</v>
      </c>
      <c r="T96" s="64">
        <v>100</v>
      </c>
      <c r="U96" s="64">
        <v>100</v>
      </c>
      <c r="V96" s="64">
        <v>100</v>
      </c>
      <c r="W96" s="65"/>
      <c r="X96" s="15">
        <f t="shared" si="33"/>
        <v>600</v>
      </c>
      <c r="Y96" s="15">
        <f t="shared" si="34"/>
        <v>0</v>
      </c>
    </row>
    <row r="97" spans="1:25" s="8" customFormat="1" ht="39.75" customHeight="1" thickTop="1" thickBot="1" x14ac:dyDescent="0.3">
      <c r="A97" s="108"/>
      <c r="B97" s="110"/>
      <c r="C97" s="59" t="s">
        <v>114</v>
      </c>
      <c r="D97" s="61" t="s">
        <v>159</v>
      </c>
      <c r="E97" s="29">
        <v>1</v>
      </c>
      <c r="F97" s="97" t="s">
        <v>160</v>
      </c>
      <c r="G97" s="106">
        <v>0</v>
      </c>
      <c r="H97" s="62"/>
      <c r="I97" s="63"/>
      <c r="J97" s="64"/>
      <c r="K97" s="65"/>
      <c r="L97" s="62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5"/>
      <c r="X97" s="66">
        <f t="shared" si="33"/>
        <v>0</v>
      </c>
      <c r="Y97" s="66">
        <f t="shared" si="34"/>
        <v>0</v>
      </c>
    </row>
    <row r="98" spans="1:25" ht="18.75" customHeight="1" thickTop="1" thickBot="1" x14ac:dyDescent="0.3">
      <c r="A98"/>
      <c r="B98"/>
      <c r="C98" s="3"/>
      <c r="D98"/>
      <c r="E98" s="5"/>
      <c r="F98" s="4" t="s">
        <v>33</v>
      </c>
      <c r="G98" s="7">
        <f>SUM(G5:G97)</f>
        <v>1386912.26</v>
      </c>
      <c r="H98" s="86">
        <f>SUM(H5:H97)</f>
        <v>1032771.3300000001</v>
      </c>
      <c r="I98" s="87">
        <f>SUM(I5:I97)</f>
        <v>245896.65</v>
      </c>
      <c r="J98" s="87">
        <f>SUM(J5:J97)</f>
        <v>5880</v>
      </c>
      <c r="K98" s="85">
        <f>SUM(K5:K97)</f>
        <v>102364.28</v>
      </c>
      <c r="L98"/>
      <c r="M98"/>
      <c r="N98"/>
      <c r="O98"/>
      <c r="P98"/>
      <c r="Q98"/>
      <c r="R98"/>
      <c r="S98"/>
      <c r="T98"/>
      <c r="U98"/>
      <c r="V98" s="168" t="s">
        <v>14</v>
      </c>
      <c r="W98" s="168"/>
      <c r="X98" s="72">
        <f>SUM(X5:X97)</f>
        <v>354140.93000000005</v>
      </c>
      <c r="Y98" s="73">
        <f>SUM(Y5:Y97)</f>
        <v>1032771.3300000001</v>
      </c>
    </row>
    <row r="99" spans="1:25" ht="26.25" customHeight="1" thickTop="1" thickBot="1" x14ac:dyDescent="0.3">
      <c r="H99" s="166"/>
      <c r="I99" s="167"/>
      <c r="J99" s="167"/>
      <c r="K99" s="167"/>
      <c r="V99" s="162" t="s">
        <v>13</v>
      </c>
      <c r="W99" s="163"/>
      <c r="X99" s="164">
        <f>X98+Y98</f>
        <v>1386912.2600000002</v>
      </c>
      <c r="Y99" s="165"/>
    </row>
    <row r="100" spans="1:25" ht="6" customHeight="1" thickTop="1" x14ac:dyDescent="0.25"/>
    <row r="101" spans="1:25" x14ac:dyDescent="0.25">
      <c r="G101" s="68"/>
      <c r="Y101" s="67"/>
    </row>
  </sheetData>
  <mergeCells count="51">
    <mergeCell ref="B77:B97"/>
    <mergeCell ref="A77:A97"/>
    <mergeCell ref="X99:Y99"/>
    <mergeCell ref="C77:C78"/>
    <mergeCell ref="C79:C81"/>
    <mergeCell ref="C82:C84"/>
    <mergeCell ref="D82:D84"/>
    <mergeCell ref="C86:C88"/>
    <mergeCell ref="C92:C94"/>
    <mergeCell ref="D92:D94"/>
    <mergeCell ref="C89:C91"/>
    <mergeCell ref="H99:K99"/>
    <mergeCell ref="V98:W98"/>
    <mergeCell ref="C25:C34"/>
    <mergeCell ref="D25:D27"/>
    <mergeCell ref="C35:C42"/>
    <mergeCell ref="V99:W99"/>
    <mergeCell ref="C43:C46"/>
    <mergeCell ref="C47:C48"/>
    <mergeCell ref="C57:C60"/>
    <mergeCell ref="C61:C72"/>
    <mergeCell ref="C73:C74"/>
    <mergeCell ref="C75:C76"/>
    <mergeCell ref="C49:C52"/>
    <mergeCell ref="C53:C56"/>
    <mergeCell ref="C5:C13"/>
    <mergeCell ref="D10:D13"/>
    <mergeCell ref="C14:C21"/>
    <mergeCell ref="D17:D18"/>
    <mergeCell ref="C22:C24"/>
    <mergeCell ref="A1:Y1"/>
    <mergeCell ref="A2:A4"/>
    <mergeCell ref="B2:B4"/>
    <mergeCell ref="C2:C4"/>
    <mergeCell ref="D2:D4"/>
    <mergeCell ref="E2:E4"/>
    <mergeCell ref="F2:F4"/>
    <mergeCell ref="G2:G4"/>
    <mergeCell ref="H2:Y2"/>
    <mergeCell ref="H3:K3"/>
    <mergeCell ref="L3:W3"/>
    <mergeCell ref="X3:X4"/>
    <mergeCell ref="Y3:Y4"/>
    <mergeCell ref="A53:A76"/>
    <mergeCell ref="B53:B76"/>
    <mergeCell ref="A5:A24"/>
    <mergeCell ref="B5:B24"/>
    <mergeCell ref="A25:A42"/>
    <mergeCell ref="B25:B42"/>
    <mergeCell ref="A43:A52"/>
    <mergeCell ref="B43:B52"/>
  </mergeCells>
  <printOptions horizontalCentered="1"/>
  <pageMargins left="0.59055118110236227" right="0.39370078740157483" top="0.39370078740157483" bottom="0.39370078740157483" header="0" footer="0"/>
  <pageSetup paperSize="3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2019</vt:lpstr>
      <vt:lpstr>'2019'!Área_de_impresión</vt:lpstr>
      <vt:lpstr>'2019'!Títulos_a_imprimir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Equipo-1</dc:creator>
  <cp:lastModifiedBy>Marina Coronado</cp:lastModifiedBy>
  <cp:lastPrinted>2020-03-11T17:52:32Z</cp:lastPrinted>
  <dcterms:created xsi:type="dcterms:W3CDTF">2016-11-03T16:45:20Z</dcterms:created>
  <dcterms:modified xsi:type="dcterms:W3CDTF">2020-03-11T17:54:38Z</dcterms:modified>
</cp:coreProperties>
</file>