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TADISTICAS ENVIADAS A NOE REYES\"/>
    </mc:Choice>
  </mc:AlternateContent>
  <bookViews>
    <workbookView xWindow="0" yWindow="0" windowWidth="21600" windowHeight="9780" activeTab="2"/>
  </bookViews>
  <sheets>
    <sheet name="ABRIL" sheetId="2" r:id="rId1"/>
    <sheet name="MAYO" sheetId="3" r:id="rId2"/>
    <sheet name="JUNIO" sheetId="4" r:id="rId3"/>
    <sheet name="Hoja1" sheetId="1" r:id="rId4"/>
  </sheets>
  <definedNames>
    <definedName name="_xlnm.Print_Area" localSheetId="0">ABRIL!$A$1:$S$51</definedName>
    <definedName name="_xlnm.Print_Area" localSheetId="2">JUNIO!$A$1:$S$51</definedName>
    <definedName name="_xlnm.Print_Area" localSheetId="1">MAYO!$A$1:$S$51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4" l="1"/>
  <c r="R44" i="4"/>
  <c r="S43" i="4"/>
  <c r="R43" i="4"/>
  <c r="S42" i="4"/>
  <c r="R42" i="4"/>
  <c r="S41" i="4"/>
  <c r="R41" i="4"/>
  <c r="Q41" i="4"/>
  <c r="O41" i="4"/>
  <c r="M41" i="4"/>
  <c r="K41" i="4"/>
  <c r="I41" i="4"/>
  <c r="G41" i="4"/>
  <c r="E41" i="4"/>
  <c r="C41" i="4"/>
  <c r="S39" i="4"/>
  <c r="R39" i="4"/>
  <c r="S38" i="4"/>
  <c r="R38" i="4"/>
  <c r="R37" i="4"/>
  <c r="Q37" i="4"/>
  <c r="O37" i="4"/>
  <c r="M37" i="4"/>
  <c r="K37" i="4"/>
  <c r="I37" i="4"/>
  <c r="G37" i="4"/>
  <c r="E37" i="4"/>
  <c r="S37" i="4" s="1"/>
  <c r="C37" i="4"/>
  <c r="S35" i="4"/>
  <c r="R35" i="4"/>
  <c r="S34" i="4"/>
  <c r="R34" i="4"/>
  <c r="S33" i="4"/>
  <c r="R33" i="4"/>
  <c r="S32" i="4"/>
  <c r="R32" i="4"/>
  <c r="S31" i="4"/>
  <c r="R31" i="4"/>
  <c r="R29" i="4"/>
  <c r="Q29" i="4"/>
  <c r="O29" i="4"/>
  <c r="M29" i="4"/>
  <c r="K29" i="4"/>
  <c r="I29" i="4"/>
  <c r="G29" i="4"/>
  <c r="E29" i="4"/>
  <c r="S29" i="4" s="1"/>
  <c r="C29" i="4"/>
  <c r="S28" i="4"/>
  <c r="R28" i="4"/>
  <c r="R27" i="4"/>
  <c r="Q27" i="4"/>
  <c r="O27" i="4"/>
  <c r="M27" i="4"/>
  <c r="K27" i="4"/>
  <c r="I27" i="4"/>
  <c r="G27" i="4"/>
  <c r="E27" i="4"/>
  <c r="S27" i="4" s="1"/>
  <c r="C27" i="4"/>
  <c r="S26" i="4"/>
  <c r="R26" i="4"/>
  <c r="S25" i="4"/>
  <c r="R25" i="4"/>
  <c r="R23" i="4"/>
  <c r="Q23" i="4"/>
  <c r="O23" i="4"/>
  <c r="M23" i="4"/>
  <c r="K23" i="4"/>
  <c r="I23" i="4"/>
  <c r="G23" i="4"/>
  <c r="E23" i="4"/>
  <c r="S23" i="4" s="1"/>
  <c r="C23" i="4"/>
  <c r="S22" i="4"/>
  <c r="R22" i="4"/>
  <c r="R21" i="4"/>
  <c r="Q21" i="4"/>
  <c r="O21" i="4"/>
  <c r="M21" i="4"/>
  <c r="K21" i="4"/>
  <c r="I21" i="4"/>
  <c r="G21" i="4"/>
  <c r="E21" i="4"/>
  <c r="S21" i="4" s="1"/>
  <c r="C21" i="4"/>
  <c r="S20" i="4"/>
  <c r="R20" i="4"/>
  <c r="S19" i="4"/>
  <c r="R19" i="4"/>
  <c r="S17" i="4"/>
  <c r="R17" i="4"/>
  <c r="S16" i="4"/>
  <c r="R16" i="4"/>
  <c r="S15" i="4"/>
  <c r="R15" i="4"/>
  <c r="S14" i="4"/>
  <c r="R14" i="4"/>
  <c r="S13" i="4"/>
  <c r="R13" i="4"/>
  <c r="T13" i="4" s="1"/>
  <c r="R11" i="4"/>
  <c r="Q11" i="4"/>
  <c r="O11" i="4"/>
  <c r="M11" i="4"/>
  <c r="K11" i="4"/>
  <c r="I11" i="4"/>
  <c r="G11" i="4"/>
  <c r="E11" i="4"/>
  <c r="C11" i="4"/>
  <c r="S11" i="4" s="1"/>
  <c r="S10" i="4"/>
  <c r="R10" i="4"/>
  <c r="R9" i="4"/>
  <c r="Q9" i="4"/>
  <c r="O9" i="4"/>
  <c r="M9" i="4"/>
  <c r="K9" i="4"/>
  <c r="I9" i="4"/>
  <c r="G9" i="4"/>
  <c r="E9" i="4"/>
  <c r="C9" i="4"/>
  <c r="S9" i="4" s="1"/>
  <c r="R8" i="4"/>
  <c r="Q8" i="4"/>
  <c r="O8" i="4"/>
  <c r="M8" i="4"/>
  <c r="K8" i="4"/>
  <c r="I8" i="4"/>
  <c r="G8" i="4"/>
  <c r="E8" i="4"/>
  <c r="S8" i="4" s="1"/>
  <c r="C8" i="4"/>
  <c r="R7" i="4"/>
  <c r="T8" i="4" s="1"/>
  <c r="Q7" i="4"/>
  <c r="O7" i="4"/>
  <c r="M7" i="4"/>
  <c r="K7" i="4"/>
  <c r="I7" i="4"/>
  <c r="G7" i="4"/>
  <c r="E7" i="4"/>
  <c r="S7" i="4" s="1"/>
  <c r="C7" i="4"/>
  <c r="S44" i="3"/>
  <c r="R44" i="3"/>
  <c r="S43" i="3"/>
  <c r="R43" i="3"/>
  <c r="S42" i="3"/>
  <c r="R42" i="3"/>
  <c r="S41" i="3"/>
  <c r="R41" i="3"/>
  <c r="Q41" i="3"/>
  <c r="O41" i="3"/>
  <c r="M41" i="3"/>
  <c r="K41" i="3"/>
  <c r="I41" i="3"/>
  <c r="G41" i="3"/>
  <c r="E41" i="3"/>
  <c r="C41" i="3"/>
  <c r="S39" i="3"/>
  <c r="R39" i="3"/>
  <c r="S38" i="3"/>
  <c r="R38" i="3"/>
  <c r="R37" i="3"/>
  <c r="Q37" i="3"/>
  <c r="O37" i="3"/>
  <c r="M37" i="3"/>
  <c r="K37" i="3"/>
  <c r="I37" i="3"/>
  <c r="G37" i="3"/>
  <c r="E37" i="3"/>
  <c r="S37" i="3" s="1"/>
  <c r="C37" i="3"/>
  <c r="S35" i="3"/>
  <c r="R35" i="3"/>
  <c r="S34" i="3"/>
  <c r="R34" i="3"/>
  <c r="S33" i="3"/>
  <c r="R33" i="3"/>
  <c r="S32" i="3"/>
  <c r="R32" i="3"/>
  <c r="S31" i="3"/>
  <c r="R31" i="3"/>
  <c r="R29" i="3"/>
  <c r="Q29" i="3"/>
  <c r="O29" i="3"/>
  <c r="M29" i="3"/>
  <c r="K29" i="3"/>
  <c r="I29" i="3"/>
  <c r="G29" i="3"/>
  <c r="E29" i="3"/>
  <c r="S29" i="3" s="1"/>
  <c r="C29" i="3"/>
  <c r="S28" i="3"/>
  <c r="R28" i="3"/>
  <c r="R27" i="3"/>
  <c r="Q27" i="3"/>
  <c r="O27" i="3"/>
  <c r="M27" i="3"/>
  <c r="K27" i="3"/>
  <c r="I27" i="3"/>
  <c r="G27" i="3"/>
  <c r="E27" i="3"/>
  <c r="S27" i="3" s="1"/>
  <c r="C27" i="3"/>
  <c r="S26" i="3"/>
  <c r="R26" i="3"/>
  <c r="S25" i="3"/>
  <c r="R25" i="3"/>
  <c r="R23" i="3"/>
  <c r="Q23" i="3"/>
  <c r="O23" i="3"/>
  <c r="M23" i="3"/>
  <c r="K23" i="3"/>
  <c r="I23" i="3"/>
  <c r="G23" i="3"/>
  <c r="E23" i="3"/>
  <c r="S23" i="3" s="1"/>
  <c r="C23" i="3"/>
  <c r="S22" i="3"/>
  <c r="R22" i="3"/>
  <c r="R21" i="3"/>
  <c r="Q21" i="3"/>
  <c r="O21" i="3"/>
  <c r="M21" i="3"/>
  <c r="K21" i="3"/>
  <c r="I21" i="3"/>
  <c r="G21" i="3"/>
  <c r="E21" i="3"/>
  <c r="S21" i="3" s="1"/>
  <c r="C21" i="3"/>
  <c r="S20" i="3"/>
  <c r="R20" i="3"/>
  <c r="S19" i="3"/>
  <c r="R19" i="3"/>
  <c r="S17" i="3"/>
  <c r="R17" i="3"/>
  <c r="S16" i="3"/>
  <c r="R16" i="3"/>
  <c r="S15" i="3"/>
  <c r="R15" i="3"/>
  <c r="S14" i="3"/>
  <c r="R14" i="3"/>
  <c r="S13" i="3"/>
  <c r="R13" i="3"/>
  <c r="T13" i="3" s="1"/>
  <c r="R11" i="3"/>
  <c r="Q11" i="3"/>
  <c r="O11" i="3"/>
  <c r="M11" i="3"/>
  <c r="K11" i="3"/>
  <c r="I11" i="3"/>
  <c r="G11" i="3"/>
  <c r="E11" i="3"/>
  <c r="C11" i="3"/>
  <c r="S11" i="3" s="1"/>
  <c r="S10" i="3"/>
  <c r="R10" i="3"/>
  <c r="R9" i="3"/>
  <c r="Q9" i="3"/>
  <c r="O9" i="3"/>
  <c r="M9" i="3"/>
  <c r="K9" i="3"/>
  <c r="I9" i="3"/>
  <c r="G9" i="3"/>
  <c r="E9" i="3"/>
  <c r="C9" i="3"/>
  <c r="S9" i="3" s="1"/>
  <c r="R8" i="3"/>
  <c r="Q8" i="3"/>
  <c r="O8" i="3"/>
  <c r="M8" i="3"/>
  <c r="K8" i="3"/>
  <c r="I8" i="3"/>
  <c r="G8" i="3"/>
  <c r="E8" i="3"/>
  <c r="S8" i="3" s="1"/>
  <c r="C8" i="3"/>
  <c r="R7" i="3"/>
  <c r="T8" i="3" s="1"/>
  <c r="Q7" i="3"/>
  <c r="O7" i="3"/>
  <c r="M7" i="3"/>
  <c r="K7" i="3"/>
  <c r="I7" i="3"/>
  <c r="G7" i="3"/>
  <c r="E7" i="3"/>
  <c r="S7" i="3" s="1"/>
  <c r="C7" i="3"/>
  <c r="S44" i="2"/>
  <c r="R44" i="2"/>
  <c r="S43" i="2"/>
  <c r="R43" i="2"/>
  <c r="S42" i="2"/>
  <c r="R42" i="2"/>
  <c r="R41" i="2"/>
  <c r="Q41" i="2"/>
  <c r="O41" i="2"/>
  <c r="M41" i="2"/>
  <c r="K41" i="2"/>
  <c r="I41" i="2"/>
  <c r="G41" i="2"/>
  <c r="E41" i="2"/>
  <c r="S41" i="2" s="1"/>
  <c r="C41" i="2"/>
  <c r="S39" i="2"/>
  <c r="R39" i="2"/>
  <c r="S38" i="2"/>
  <c r="R38" i="2"/>
  <c r="R37" i="2"/>
  <c r="Q37" i="2"/>
  <c r="O37" i="2"/>
  <c r="M37" i="2"/>
  <c r="K37" i="2"/>
  <c r="I37" i="2"/>
  <c r="G37" i="2"/>
  <c r="E37" i="2"/>
  <c r="S37" i="2" s="1"/>
  <c r="C37" i="2"/>
  <c r="S35" i="2"/>
  <c r="R35" i="2"/>
  <c r="S34" i="2"/>
  <c r="R34" i="2"/>
  <c r="S33" i="2"/>
  <c r="R33" i="2"/>
  <c r="S32" i="2"/>
  <c r="R32" i="2"/>
  <c r="S31" i="2"/>
  <c r="R31" i="2"/>
  <c r="R29" i="2"/>
  <c r="Q29" i="2"/>
  <c r="O29" i="2"/>
  <c r="M29" i="2"/>
  <c r="K29" i="2"/>
  <c r="I29" i="2"/>
  <c r="G29" i="2"/>
  <c r="E29" i="2"/>
  <c r="S29" i="2" s="1"/>
  <c r="C29" i="2"/>
  <c r="S28" i="2"/>
  <c r="R28" i="2"/>
  <c r="R27" i="2"/>
  <c r="Q27" i="2"/>
  <c r="O27" i="2"/>
  <c r="M27" i="2"/>
  <c r="K27" i="2"/>
  <c r="I27" i="2"/>
  <c r="G27" i="2"/>
  <c r="E27" i="2"/>
  <c r="S27" i="2" s="1"/>
  <c r="C27" i="2"/>
  <c r="S26" i="2"/>
  <c r="R26" i="2"/>
  <c r="S25" i="2"/>
  <c r="R25" i="2"/>
  <c r="R23" i="2"/>
  <c r="Q23" i="2"/>
  <c r="O23" i="2"/>
  <c r="M23" i="2"/>
  <c r="K23" i="2"/>
  <c r="I23" i="2"/>
  <c r="G23" i="2"/>
  <c r="E23" i="2"/>
  <c r="S23" i="2" s="1"/>
  <c r="C23" i="2"/>
  <c r="S22" i="2"/>
  <c r="R22" i="2"/>
  <c r="R21" i="2"/>
  <c r="Q21" i="2"/>
  <c r="O21" i="2"/>
  <c r="M21" i="2"/>
  <c r="K21" i="2"/>
  <c r="I21" i="2"/>
  <c r="G21" i="2"/>
  <c r="E21" i="2"/>
  <c r="S21" i="2" s="1"/>
  <c r="C21" i="2"/>
  <c r="S20" i="2"/>
  <c r="R20" i="2"/>
  <c r="S19" i="2"/>
  <c r="R19" i="2"/>
  <c r="S17" i="2"/>
  <c r="R17" i="2"/>
  <c r="S16" i="2"/>
  <c r="R16" i="2"/>
  <c r="S15" i="2"/>
  <c r="R15" i="2"/>
  <c r="S14" i="2"/>
  <c r="R14" i="2"/>
  <c r="S13" i="2"/>
  <c r="R13" i="2"/>
  <c r="T13" i="2" s="1"/>
  <c r="R11" i="2"/>
  <c r="Q11" i="2"/>
  <c r="O11" i="2"/>
  <c r="M11" i="2"/>
  <c r="K11" i="2"/>
  <c r="I11" i="2"/>
  <c r="G11" i="2"/>
  <c r="E11" i="2"/>
  <c r="C11" i="2"/>
  <c r="S11" i="2" s="1"/>
  <c r="S10" i="2"/>
  <c r="R10" i="2"/>
  <c r="R9" i="2"/>
  <c r="Q9" i="2"/>
  <c r="O9" i="2"/>
  <c r="M9" i="2"/>
  <c r="K9" i="2"/>
  <c r="I9" i="2"/>
  <c r="G9" i="2"/>
  <c r="E9" i="2"/>
  <c r="C9" i="2"/>
  <c r="S9" i="2" s="1"/>
  <c r="R8" i="2"/>
  <c r="Q8" i="2"/>
  <c r="O8" i="2"/>
  <c r="M8" i="2"/>
  <c r="K8" i="2"/>
  <c r="I8" i="2"/>
  <c r="G8" i="2"/>
  <c r="E8" i="2"/>
  <c r="S8" i="2" s="1"/>
  <c r="C8" i="2"/>
  <c r="R7" i="2"/>
  <c r="T8" i="2" s="1"/>
  <c r="Q7" i="2"/>
  <c r="O7" i="2"/>
  <c r="M7" i="2"/>
  <c r="K7" i="2"/>
  <c r="I7" i="2"/>
  <c r="G7" i="2"/>
  <c r="E7" i="2"/>
  <c r="S7" i="2" s="1"/>
  <c r="S45" i="2" s="1"/>
  <c r="C7" i="2"/>
  <c r="S45" i="4" l="1"/>
  <c r="S45" i="3"/>
</calcChain>
</file>

<file path=xl/sharedStrings.xml><?xml version="1.0" encoding="utf-8"?>
<sst xmlns="http://schemas.openxmlformats.org/spreadsheetml/2006/main" count="502" uniqueCount="47">
  <si>
    <t>Control de Actividades y Supervisión Estadística en las Delegaciones - Abril 2020</t>
  </si>
  <si>
    <t>ACTIVIDADES</t>
  </si>
  <si>
    <t>Acajutla</t>
  </si>
  <si>
    <t>Artesanal Acajutla</t>
  </si>
  <si>
    <t>La Libertad</t>
  </si>
  <si>
    <t>La Herradura</t>
  </si>
  <si>
    <t>El Triunfo</t>
  </si>
  <si>
    <t>La Unión</t>
  </si>
  <si>
    <t>Coquitos</t>
  </si>
  <si>
    <t xml:space="preserve">Meanguera </t>
  </si>
  <si>
    <t>Total  Cantidad</t>
  </si>
  <si>
    <t>Total Monto</t>
  </si>
  <si>
    <t>Zarpes y Permisos</t>
  </si>
  <si>
    <t>Cantidad</t>
  </si>
  <si>
    <t>Monto</t>
  </si>
  <si>
    <t>Zarpes Mercantes</t>
  </si>
  <si>
    <t>Zarpes Industriales</t>
  </si>
  <si>
    <t>Zarpes Deportivos</t>
  </si>
  <si>
    <t>Zarpes Artesanales</t>
  </si>
  <si>
    <t>Permisos Temporales</t>
  </si>
  <si>
    <t>Recepcion de Bueques</t>
  </si>
  <si>
    <t xml:space="preserve">Total </t>
  </si>
  <si>
    <t>Ingresos</t>
  </si>
  <si>
    <t>Recepción de Buques Artesanales</t>
  </si>
  <si>
    <t>Recepción de Buques Mercantes</t>
  </si>
  <si>
    <t>Recepción de Buques Industriales</t>
  </si>
  <si>
    <t>Recepción de Buques Deportivos</t>
  </si>
  <si>
    <t>Recepción de Buques Pasajeros</t>
  </si>
  <si>
    <t>Inscripciones de Buques 1a. Vez</t>
  </si>
  <si>
    <t>Buques Artesanales</t>
  </si>
  <si>
    <t>Buques Menor de Pasajeros</t>
  </si>
  <si>
    <t>Buques Deportivas</t>
  </si>
  <si>
    <t>Buques Industriales</t>
  </si>
  <si>
    <t>Motos Acuáticas</t>
  </si>
  <si>
    <t>Renovación de Matriculas</t>
  </si>
  <si>
    <t>INSPECCIONES</t>
  </si>
  <si>
    <t>Gente de Mar 1a. Vez</t>
  </si>
  <si>
    <t>Artesanales</t>
  </si>
  <si>
    <t>Industriales</t>
  </si>
  <si>
    <t>Deportivas</t>
  </si>
  <si>
    <t>Renovación Carnet Gente Mar</t>
  </si>
  <si>
    <t>Pagos Parciales</t>
  </si>
  <si>
    <t>Total    .</t>
  </si>
  <si>
    <t>Mauricio Barrios</t>
  </si>
  <si>
    <t>Supervisor</t>
  </si>
  <si>
    <t>Control de Actividades y Supervisión Estadística en las Delegaciones - Mayo 2020</t>
  </si>
  <si>
    <t>Control de Actividades y Supervisión Estadística en las Delegaciones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</si>
</sst>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_-[$$-440A]* #,##0.00_-;\-[$$-440A]* #,##0.00_-;_-[$$-440A]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rgb="FF0070C0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0.5">
          <color rgb="FF00B0F0"/>
        </stop>
        <stop position="1">
          <color theme="3" tint="-0.25098422193060094"/>
        </stop>
      </gradient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D5D1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/>
    <xf numFmtId="0" fontId="3" fillId="0" borderId="0" xfId="1" applyFont="1"/>
    <xf numFmtId="0" fontId="2" fillId="3" borderId="1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7" borderId="2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/>
    </xf>
    <xf numFmtId="0" fontId="2" fillId="9" borderId="2" xfId="1" applyFont="1" applyFill="1" applyBorder="1" applyAlignment="1">
      <alignment horizontal="center"/>
    </xf>
    <xf numFmtId="0" fontId="2" fillId="9" borderId="5" xfId="1" applyFont="1" applyFill="1" applyBorder="1" applyAlignment="1">
      <alignment horizontal="center"/>
    </xf>
    <xf numFmtId="0" fontId="2" fillId="10" borderId="2" xfId="1" applyFont="1" applyFill="1" applyBorder="1" applyAlignment="1">
      <alignment horizontal="center"/>
    </xf>
    <xf numFmtId="0" fontId="2" fillId="10" borderId="5" xfId="1" applyFont="1" applyFill="1" applyBorder="1" applyAlignment="1">
      <alignment horizontal="center"/>
    </xf>
    <xf numFmtId="0" fontId="2" fillId="11" borderId="6" xfId="1" applyFont="1" applyFill="1" applyBorder="1" applyAlignment="1">
      <alignment horizontal="center"/>
    </xf>
    <xf numFmtId="0" fontId="2" fillId="11" borderId="2" xfId="1" applyFont="1" applyFill="1" applyBorder="1" applyAlignment="1">
      <alignment horizontal="center"/>
    </xf>
    <xf numFmtId="0" fontId="4" fillId="12" borderId="7" xfId="1" applyFont="1" applyFill="1" applyBorder="1" applyAlignment="1">
      <alignment horizontal="center" vertical="center" wrapText="1"/>
    </xf>
    <xf numFmtId="0" fontId="4" fillId="12" borderId="7" xfId="1" applyFont="1" applyFill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0" xfId="1" applyAlignment="1">
      <alignment horizontal="center"/>
    </xf>
    <xf numFmtId="0" fontId="4" fillId="12" borderId="1" xfId="1" applyFont="1" applyFill="1" applyBorder="1" applyAlignment="1">
      <alignment horizontal="center" vertical="center" wrapText="1"/>
    </xf>
    <xf numFmtId="0" fontId="4" fillId="12" borderId="9" xfId="1" applyFont="1" applyFill="1" applyBorder="1" applyAlignment="1">
      <alignment horizontal="center"/>
    </xf>
    <xf numFmtId="0" fontId="4" fillId="12" borderId="1" xfId="1" applyFont="1" applyFill="1" applyBorder="1" applyAlignment="1">
      <alignment horizontal="center"/>
    </xf>
    <xf numFmtId="0" fontId="4" fillId="13" borderId="9" xfId="1" applyFont="1" applyFill="1" applyBorder="1" applyAlignment="1">
      <alignment horizontal="center"/>
    </xf>
    <xf numFmtId="0" fontId="4" fillId="13" borderId="1" xfId="1" applyFont="1" applyFill="1" applyBorder="1" applyAlignment="1">
      <alignment horizontal="center"/>
    </xf>
    <xf numFmtId="0" fontId="4" fillId="13" borderId="9" xfId="2" applyFont="1" applyFill="1" applyBorder="1" applyAlignment="1">
      <alignment horizontal="center"/>
    </xf>
    <xf numFmtId="0" fontId="4" fillId="13" borderId="1" xfId="2" applyFont="1" applyFill="1" applyBorder="1" applyAlignment="1">
      <alignment horizontal="center"/>
    </xf>
    <xf numFmtId="0" fontId="4" fillId="12" borderId="10" xfId="1" applyFont="1" applyFill="1" applyBorder="1" applyAlignment="1">
      <alignment horizontal="center" vertical="center" wrapText="1"/>
    </xf>
    <xf numFmtId="0" fontId="4" fillId="12" borderId="10" xfId="1" applyFont="1" applyFill="1" applyBorder="1" applyAlignment="1">
      <alignment horizontal="center" vertical="center"/>
    </xf>
    <xf numFmtId="0" fontId="3" fillId="0" borderId="11" xfId="1" applyFont="1" applyBorder="1"/>
    <xf numFmtId="0" fontId="3" fillId="0" borderId="11" xfId="1" applyFont="1" applyFill="1" applyBorder="1" applyAlignment="1">
      <alignment horizontal="center"/>
    </xf>
    <xf numFmtId="0" fontId="3" fillId="0" borderId="12" xfId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0" fontId="3" fillId="0" borderId="10" xfId="1" applyFont="1" applyFill="1" applyBorder="1"/>
    <xf numFmtId="0" fontId="3" fillId="0" borderId="14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0" fontId="4" fillId="12" borderId="7" xfId="1" applyFont="1" applyFill="1" applyBorder="1" applyAlignment="1">
      <alignment horizontal="center"/>
    </xf>
    <xf numFmtId="0" fontId="4" fillId="12" borderId="16" xfId="1" applyFont="1" applyFill="1" applyBorder="1" applyAlignment="1">
      <alignment horizontal="center"/>
    </xf>
    <xf numFmtId="0" fontId="3" fillId="0" borderId="17" xfId="1" applyFont="1" applyBorder="1"/>
    <xf numFmtId="0" fontId="3" fillId="0" borderId="17" xfId="1" applyNumberFormat="1" applyFont="1" applyFill="1" applyBorder="1" applyAlignment="1">
      <alignment horizontal="center" vertical="top" wrapText="1"/>
    </xf>
    <xf numFmtId="49" fontId="3" fillId="0" borderId="17" xfId="1" applyNumberFormat="1" applyFont="1" applyFill="1" applyBorder="1" applyAlignment="1">
      <alignment horizontal="center" vertical="top" wrapText="1"/>
    </xf>
    <xf numFmtId="49" fontId="3" fillId="0" borderId="18" xfId="1" applyNumberFormat="1" applyFont="1" applyFill="1" applyBorder="1" applyAlignment="1">
      <alignment horizontal="center" vertical="top" wrapText="1"/>
    </xf>
    <xf numFmtId="0" fontId="3" fillId="0" borderId="11" xfId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49" fontId="1" fillId="0" borderId="0" xfId="1" applyNumberFormat="1" applyAlignment="1">
      <alignment horizontal="right"/>
    </xf>
    <xf numFmtId="0" fontId="3" fillId="0" borderId="19" xfId="1" applyFont="1" applyFill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20" xfId="1" applyFont="1" applyBorder="1"/>
    <xf numFmtId="0" fontId="3" fillId="0" borderId="10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4" fillId="12" borderId="1" xfId="1" applyFont="1" applyFill="1" applyBorder="1"/>
    <xf numFmtId="0" fontId="4" fillId="12" borderId="10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17" xfId="1" applyFont="1" applyBorder="1" applyAlignment="1">
      <alignment horizontal="left"/>
    </xf>
    <xf numFmtId="0" fontId="3" fillId="0" borderId="16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14" xfId="1" applyFont="1" applyBorder="1"/>
    <xf numFmtId="0" fontId="3" fillId="0" borderId="14" xfId="1" applyFont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4" fillId="0" borderId="2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27" xfId="1" applyFont="1" applyBorder="1" applyAlignment="1">
      <alignment horizontal="right" vertical="center"/>
    </xf>
    <xf numFmtId="165" fontId="6" fillId="0" borderId="7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right" vertical="center"/>
    </xf>
    <xf numFmtId="0" fontId="4" fillId="0" borderId="28" xfId="1" applyFont="1" applyBorder="1" applyAlignment="1">
      <alignment horizontal="right" vertical="center"/>
    </xf>
    <xf numFmtId="0" fontId="4" fillId="0" borderId="29" xfId="1" applyFont="1" applyBorder="1" applyAlignment="1">
      <alignment horizontal="right" vertical="center"/>
    </xf>
    <xf numFmtId="165" fontId="6" fillId="0" borderId="1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5" borderId="4" xfId="1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  <xf numFmtId="0" fontId="8" fillId="7" borderId="2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8" fillId="8" borderId="4" xfId="1" applyFont="1" applyFill="1" applyBorder="1" applyAlignment="1">
      <alignment horizontal="center"/>
    </xf>
    <xf numFmtId="0" fontId="8" fillId="9" borderId="2" xfId="1" applyFont="1" applyFill="1" applyBorder="1" applyAlignment="1">
      <alignment horizontal="center"/>
    </xf>
    <xf numFmtId="0" fontId="8" fillId="9" borderId="5" xfId="1" applyFont="1" applyFill="1" applyBorder="1" applyAlignment="1">
      <alignment horizontal="center"/>
    </xf>
    <xf numFmtId="0" fontId="8" fillId="10" borderId="2" xfId="1" applyFont="1" applyFill="1" applyBorder="1" applyAlignment="1">
      <alignment horizontal="center"/>
    </xf>
    <xf numFmtId="0" fontId="8" fillId="10" borderId="5" xfId="1" applyFont="1" applyFill="1" applyBorder="1" applyAlignment="1">
      <alignment horizontal="center"/>
    </xf>
    <xf numFmtId="0" fontId="8" fillId="11" borderId="6" xfId="1" applyFont="1" applyFill="1" applyBorder="1" applyAlignment="1">
      <alignment horizontal="center"/>
    </xf>
    <xf numFmtId="0" fontId="8" fillId="11" borderId="2" xfId="1" applyFont="1" applyFill="1" applyBorder="1" applyAlignment="1">
      <alignment horizontal="center"/>
    </xf>
    <xf numFmtId="0" fontId="9" fillId="12" borderId="7" xfId="1" applyFont="1" applyFill="1" applyBorder="1" applyAlignment="1">
      <alignment horizontal="center" vertical="center" wrapText="1"/>
    </xf>
    <xf numFmtId="0" fontId="9" fillId="12" borderId="7" xfId="1" applyFont="1" applyFill="1" applyBorder="1" applyAlignment="1">
      <alignment horizontal="center" vertical="center"/>
    </xf>
    <xf numFmtId="0" fontId="9" fillId="12" borderId="1" xfId="1" applyFont="1" applyFill="1" applyBorder="1" applyAlignment="1">
      <alignment horizontal="center" vertical="center" wrapText="1"/>
    </xf>
    <xf numFmtId="0" fontId="9" fillId="12" borderId="9" xfId="1" applyFont="1" applyFill="1" applyBorder="1" applyAlignment="1">
      <alignment horizontal="center"/>
    </xf>
    <xf numFmtId="0" fontId="9" fillId="12" borderId="1" xfId="1" applyFont="1" applyFill="1" applyBorder="1" applyAlignment="1">
      <alignment horizontal="center"/>
    </xf>
    <xf numFmtId="0" fontId="9" fillId="13" borderId="9" xfId="1" applyFont="1" applyFill="1" applyBorder="1" applyAlignment="1">
      <alignment horizontal="center"/>
    </xf>
    <xf numFmtId="0" fontId="9" fillId="13" borderId="1" xfId="1" applyFont="1" applyFill="1" applyBorder="1" applyAlignment="1">
      <alignment horizontal="center"/>
    </xf>
    <xf numFmtId="0" fontId="9" fillId="13" borderId="9" xfId="2" applyFont="1" applyFill="1" applyBorder="1" applyAlignment="1">
      <alignment horizontal="center"/>
    </xf>
    <xf numFmtId="0" fontId="9" fillId="13" borderId="1" xfId="2" applyFont="1" applyFill="1" applyBorder="1" applyAlignment="1">
      <alignment horizontal="center"/>
    </xf>
    <xf numFmtId="0" fontId="9" fillId="12" borderId="10" xfId="1" applyFont="1" applyFill="1" applyBorder="1" applyAlignment="1">
      <alignment horizontal="center" vertical="center" wrapText="1"/>
    </xf>
    <xf numFmtId="0" fontId="9" fillId="12" borderId="10" xfId="1" applyFont="1" applyFill="1" applyBorder="1" applyAlignment="1">
      <alignment horizontal="center" vertical="center"/>
    </xf>
    <xf numFmtId="0" fontId="1" fillId="0" borderId="11" xfId="1" applyBorder="1"/>
    <xf numFmtId="0" fontId="1" fillId="0" borderId="11" xfId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1" fillId="0" borderId="12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0" borderId="13" xfId="1" applyBorder="1"/>
    <xf numFmtId="0" fontId="1" fillId="0" borderId="13" xfId="1" applyFill="1" applyBorder="1" applyAlignment="1">
      <alignment horizontal="center"/>
    </xf>
    <xf numFmtId="164" fontId="1" fillId="0" borderId="13" xfId="1" applyNumberForma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1" fillId="0" borderId="10" xfId="1" applyFont="1" applyFill="1" applyBorder="1"/>
    <xf numFmtId="0" fontId="1" fillId="0" borderId="14" xfId="1" applyFill="1" applyBorder="1" applyAlignment="1">
      <alignment horizontal="center"/>
    </xf>
    <xf numFmtId="0" fontId="1" fillId="0" borderId="15" xfId="1" applyFill="1" applyBorder="1" applyAlignment="1">
      <alignment horizontal="center"/>
    </xf>
    <xf numFmtId="164" fontId="1" fillId="0" borderId="14" xfId="1" applyNumberFormat="1" applyBorder="1" applyAlignment="1">
      <alignment horizontal="center"/>
    </xf>
    <xf numFmtId="0" fontId="9" fillId="12" borderId="7" xfId="1" applyFont="1" applyFill="1" applyBorder="1" applyAlignment="1">
      <alignment horizontal="center"/>
    </xf>
    <xf numFmtId="0" fontId="9" fillId="12" borderId="16" xfId="1" applyFont="1" applyFill="1" applyBorder="1" applyAlignment="1">
      <alignment horizontal="center"/>
    </xf>
    <xf numFmtId="0" fontId="5" fillId="0" borderId="17" xfId="1" applyFont="1" applyBorder="1"/>
    <xf numFmtId="0" fontId="5" fillId="0" borderId="17" xfId="1" applyNumberFormat="1" applyFont="1" applyFill="1" applyBorder="1" applyAlignment="1">
      <alignment horizontal="center" vertical="top" wrapText="1"/>
    </xf>
    <xf numFmtId="49" fontId="5" fillId="0" borderId="17" xfId="1" applyNumberFormat="1" applyFont="1" applyFill="1" applyBorder="1" applyAlignment="1">
      <alignment horizontal="center" vertical="top" wrapText="1"/>
    </xf>
    <xf numFmtId="49" fontId="5" fillId="0" borderId="18" xfId="1" applyNumberFormat="1" applyFont="1" applyFill="1" applyBorder="1" applyAlignment="1">
      <alignment horizontal="center" vertical="top" wrapText="1"/>
    </xf>
    <xf numFmtId="0" fontId="1" fillId="0" borderId="11" xfId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0" fontId="5" fillId="0" borderId="13" xfId="1" applyFont="1" applyBorder="1"/>
    <xf numFmtId="0" fontId="5" fillId="0" borderId="19" xfId="1" applyFont="1" applyFill="1" applyBorder="1" applyAlignment="1">
      <alignment horizontal="center"/>
    </xf>
    <xf numFmtId="0" fontId="1" fillId="0" borderId="13" xfId="1" applyBorder="1" applyAlignment="1">
      <alignment horizontal="center"/>
    </xf>
    <xf numFmtId="0" fontId="5" fillId="0" borderId="20" xfId="1" applyFont="1" applyBorder="1"/>
    <xf numFmtId="0" fontId="5" fillId="0" borderId="10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9" fillId="12" borderId="1" xfId="1" applyFont="1" applyFill="1" applyBorder="1"/>
    <xf numFmtId="0" fontId="9" fillId="12" borderId="10" xfId="1" applyFont="1" applyFill="1" applyBorder="1" applyAlignment="1">
      <alignment horizontal="center"/>
    </xf>
    <xf numFmtId="0" fontId="1" fillId="0" borderId="17" xfId="1" applyFill="1" applyBorder="1" applyAlignment="1">
      <alignment horizontal="center"/>
    </xf>
    <xf numFmtId="0" fontId="5" fillId="0" borderId="17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5" fillId="0" borderId="24" xfId="1" applyFont="1" applyFill="1" applyBorder="1" applyAlignment="1">
      <alignment horizontal="center"/>
    </xf>
    <xf numFmtId="0" fontId="1" fillId="0" borderId="25" xfId="1" applyFill="1" applyBorder="1" applyAlignment="1">
      <alignment horizontal="center"/>
    </xf>
    <xf numFmtId="0" fontId="5" fillId="0" borderId="25" xfId="1" applyFont="1" applyFill="1" applyBorder="1" applyAlignment="1">
      <alignment horizontal="center"/>
    </xf>
    <xf numFmtId="0" fontId="5" fillId="0" borderId="17" xfId="1" applyFont="1" applyBorder="1" applyAlignment="1">
      <alignment horizontal="left"/>
    </xf>
    <xf numFmtId="0" fontId="1" fillId="0" borderId="16" xfId="1" applyBorder="1" applyAlignment="1">
      <alignment horizontal="center"/>
    </xf>
    <xf numFmtId="0" fontId="1" fillId="0" borderId="16" xfId="1" applyFill="1" applyBorder="1" applyAlignment="1">
      <alignment horizontal="center"/>
    </xf>
    <xf numFmtId="0" fontId="1" fillId="0" borderId="25" xfId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5" fillId="0" borderId="14" xfId="1" applyFont="1" applyBorder="1"/>
    <xf numFmtId="0" fontId="1" fillId="0" borderId="14" xfId="1" applyBorder="1" applyAlignment="1">
      <alignment horizontal="center"/>
    </xf>
    <xf numFmtId="0" fontId="5" fillId="0" borderId="10" xfId="1" applyFont="1" applyBorder="1" applyAlignment="1">
      <alignment horizontal="left"/>
    </xf>
    <xf numFmtId="0" fontId="10" fillId="0" borderId="26" xfId="1" applyFont="1" applyBorder="1" applyAlignment="1">
      <alignment horizontal="right" vertical="center"/>
    </xf>
    <xf numFmtId="0" fontId="10" fillId="0" borderId="9" xfId="1" applyFont="1" applyBorder="1" applyAlignment="1">
      <alignment horizontal="right" vertical="center"/>
    </xf>
    <xf numFmtId="0" fontId="10" fillId="0" borderId="27" xfId="1" applyFont="1" applyBorder="1" applyAlignment="1">
      <alignment horizontal="right" vertical="center"/>
    </xf>
    <xf numFmtId="165" fontId="11" fillId="0" borderId="7" xfId="1" applyNumberFormat="1" applyFont="1" applyBorder="1" applyAlignment="1">
      <alignment horizontal="center" vertical="center"/>
    </xf>
    <xf numFmtId="0" fontId="10" fillId="0" borderId="21" xfId="1" applyFont="1" applyBorder="1" applyAlignment="1">
      <alignment horizontal="right" vertical="center"/>
    </xf>
    <xf numFmtId="0" fontId="10" fillId="0" borderId="28" xfId="1" applyFont="1" applyBorder="1" applyAlignment="1">
      <alignment horizontal="right" vertical="center"/>
    </xf>
    <xf numFmtId="0" fontId="10" fillId="0" borderId="29" xfId="1" applyFont="1" applyBorder="1" applyAlignment="1">
      <alignment horizontal="right" vertical="center"/>
    </xf>
    <xf numFmtId="165" fontId="11" fillId="0" borderId="10" xfId="1" applyNumberFormat="1" applyFont="1" applyBorder="1" applyAlignment="1">
      <alignment horizontal="center" vertical="center"/>
    </xf>
    <xf numFmtId="0" fontId="12" fillId="0" borderId="0" xfId="1" applyFon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"/>
  <sheetViews>
    <sheetView view="pageBreakPreview" zoomScale="90" zoomScaleNormal="90" zoomScaleSheetLayoutView="90" workbookViewId="0">
      <selection activeCell="U13" sqref="U13"/>
    </sheetView>
  </sheetViews>
  <sheetFormatPr baseColWidth="10" defaultColWidth="9.140625" defaultRowHeight="12.75" x14ac:dyDescent="0.2"/>
  <cols>
    <col min="1" max="1" width="32.42578125" style="2" customWidth="1"/>
    <col min="2" max="2" width="8.5703125" style="2" customWidth="1"/>
    <col min="3" max="4" width="9.140625" style="2" customWidth="1"/>
    <col min="5" max="5" width="7.85546875" style="2" customWidth="1"/>
    <col min="6" max="8" width="9.140625" style="2" customWidth="1"/>
    <col min="9" max="9" width="11.42578125" style="2" customWidth="1"/>
    <col min="10" max="10" width="9.140625" style="2" customWidth="1"/>
    <col min="11" max="11" width="8.140625" style="2" customWidth="1"/>
    <col min="12" max="16" width="9.140625" style="2" customWidth="1"/>
    <col min="17" max="17" width="7.85546875" style="2" customWidth="1"/>
    <col min="18" max="18" width="9.140625" style="2" customWidth="1"/>
    <col min="19" max="19" width="14.85546875" style="2" customWidth="1"/>
    <col min="20" max="21" width="9.140625" style="2" customWidth="1"/>
    <col min="22" max="256" width="9.140625" style="2"/>
    <col min="257" max="257" width="32.42578125" style="2" customWidth="1"/>
    <col min="258" max="258" width="8.5703125" style="2" customWidth="1"/>
    <col min="259" max="260" width="9.140625" style="2" customWidth="1"/>
    <col min="261" max="261" width="7.85546875" style="2" customWidth="1"/>
    <col min="262" max="264" width="9.140625" style="2" customWidth="1"/>
    <col min="265" max="265" width="11.42578125" style="2" customWidth="1"/>
    <col min="266" max="266" width="9.140625" style="2" customWidth="1"/>
    <col min="267" max="267" width="8.140625" style="2" customWidth="1"/>
    <col min="268" max="272" width="9.140625" style="2" customWidth="1"/>
    <col min="273" max="273" width="7.85546875" style="2" customWidth="1"/>
    <col min="274" max="274" width="9.140625" style="2" customWidth="1"/>
    <col min="275" max="275" width="14.85546875" style="2" customWidth="1"/>
    <col min="276" max="277" width="9.140625" style="2" customWidth="1"/>
    <col min="278" max="512" width="9.140625" style="2"/>
    <col min="513" max="513" width="32.42578125" style="2" customWidth="1"/>
    <col min="514" max="514" width="8.5703125" style="2" customWidth="1"/>
    <col min="515" max="516" width="9.140625" style="2" customWidth="1"/>
    <col min="517" max="517" width="7.85546875" style="2" customWidth="1"/>
    <col min="518" max="520" width="9.140625" style="2" customWidth="1"/>
    <col min="521" max="521" width="11.42578125" style="2" customWidth="1"/>
    <col min="522" max="522" width="9.140625" style="2" customWidth="1"/>
    <col min="523" max="523" width="8.140625" style="2" customWidth="1"/>
    <col min="524" max="528" width="9.140625" style="2" customWidth="1"/>
    <col min="529" max="529" width="7.85546875" style="2" customWidth="1"/>
    <col min="530" max="530" width="9.140625" style="2" customWidth="1"/>
    <col min="531" max="531" width="14.85546875" style="2" customWidth="1"/>
    <col min="532" max="533" width="9.140625" style="2" customWidth="1"/>
    <col min="534" max="768" width="9.140625" style="2"/>
    <col min="769" max="769" width="32.42578125" style="2" customWidth="1"/>
    <col min="770" max="770" width="8.5703125" style="2" customWidth="1"/>
    <col min="771" max="772" width="9.140625" style="2" customWidth="1"/>
    <col min="773" max="773" width="7.85546875" style="2" customWidth="1"/>
    <col min="774" max="776" width="9.140625" style="2" customWidth="1"/>
    <col min="777" max="777" width="11.42578125" style="2" customWidth="1"/>
    <col min="778" max="778" width="9.140625" style="2" customWidth="1"/>
    <col min="779" max="779" width="8.140625" style="2" customWidth="1"/>
    <col min="780" max="784" width="9.140625" style="2" customWidth="1"/>
    <col min="785" max="785" width="7.85546875" style="2" customWidth="1"/>
    <col min="786" max="786" width="9.140625" style="2" customWidth="1"/>
    <col min="787" max="787" width="14.85546875" style="2" customWidth="1"/>
    <col min="788" max="789" width="9.140625" style="2" customWidth="1"/>
    <col min="790" max="1024" width="9.140625" style="2"/>
    <col min="1025" max="1025" width="32.42578125" style="2" customWidth="1"/>
    <col min="1026" max="1026" width="8.5703125" style="2" customWidth="1"/>
    <col min="1027" max="1028" width="9.140625" style="2" customWidth="1"/>
    <col min="1029" max="1029" width="7.85546875" style="2" customWidth="1"/>
    <col min="1030" max="1032" width="9.140625" style="2" customWidth="1"/>
    <col min="1033" max="1033" width="11.42578125" style="2" customWidth="1"/>
    <col min="1034" max="1034" width="9.140625" style="2" customWidth="1"/>
    <col min="1035" max="1035" width="8.140625" style="2" customWidth="1"/>
    <col min="1036" max="1040" width="9.140625" style="2" customWidth="1"/>
    <col min="1041" max="1041" width="7.85546875" style="2" customWidth="1"/>
    <col min="1042" max="1042" width="9.140625" style="2" customWidth="1"/>
    <col min="1043" max="1043" width="14.85546875" style="2" customWidth="1"/>
    <col min="1044" max="1045" width="9.140625" style="2" customWidth="1"/>
    <col min="1046" max="1280" width="9.140625" style="2"/>
    <col min="1281" max="1281" width="32.42578125" style="2" customWidth="1"/>
    <col min="1282" max="1282" width="8.5703125" style="2" customWidth="1"/>
    <col min="1283" max="1284" width="9.140625" style="2" customWidth="1"/>
    <col min="1285" max="1285" width="7.85546875" style="2" customWidth="1"/>
    <col min="1286" max="1288" width="9.140625" style="2" customWidth="1"/>
    <col min="1289" max="1289" width="11.42578125" style="2" customWidth="1"/>
    <col min="1290" max="1290" width="9.140625" style="2" customWidth="1"/>
    <col min="1291" max="1291" width="8.140625" style="2" customWidth="1"/>
    <col min="1292" max="1296" width="9.140625" style="2" customWidth="1"/>
    <col min="1297" max="1297" width="7.85546875" style="2" customWidth="1"/>
    <col min="1298" max="1298" width="9.140625" style="2" customWidth="1"/>
    <col min="1299" max="1299" width="14.85546875" style="2" customWidth="1"/>
    <col min="1300" max="1301" width="9.140625" style="2" customWidth="1"/>
    <col min="1302" max="1536" width="9.140625" style="2"/>
    <col min="1537" max="1537" width="32.42578125" style="2" customWidth="1"/>
    <col min="1538" max="1538" width="8.5703125" style="2" customWidth="1"/>
    <col min="1539" max="1540" width="9.140625" style="2" customWidth="1"/>
    <col min="1541" max="1541" width="7.85546875" style="2" customWidth="1"/>
    <col min="1542" max="1544" width="9.140625" style="2" customWidth="1"/>
    <col min="1545" max="1545" width="11.42578125" style="2" customWidth="1"/>
    <col min="1546" max="1546" width="9.140625" style="2" customWidth="1"/>
    <col min="1547" max="1547" width="8.140625" style="2" customWidth="1"/>
    <col min="1548" max="1552" width="9.140625" style="2" customWidth="1"/>
    <col min="1553" max="1553" width="7.85546875" style="2" customWidth="1"/>
    <col min="1554" max="1554" width="9.140625" style="2" customWidth="1"/>
    <col min="1555" max="1555" width="14.85546875" style="2" customWidth="1"/>
    <col min="1556" max="1557" width="9.140625" style="2" customWidth="1"/>
    <col min="1558" max="1792" width="9.140625" style="2"/>
    <col min="1793" max="1793" width="32.42578125" style="2" customWidth="1"/>
    <col min="1794" max="1794" width="8.5703125" style="2" customWidth="1"/>
    <col min="1795" max="1796" width="9.140625" style="2" customWidth="1"/>
    <col min="1797" max="1797" width="7.85546875" style="2" customWidth="1"/>
    <col min="1798" max="1800" width="9.140625" style="2" customWidth="1"/>
    <col min="1801" max="1801" width="11.42578125" style="2" customWidth="1"/>
    <col min="1802" max="1802" width="9.140625" style="2" customWidth="1"/>
    <col min="1803" max="1803" width="8.140625" style="2" customWidth="1"/>
    <col min="1804" max="1808" width="9.140625" style="2" customWidth="1"/>
    <col min="1809" max="1809" width="7.85546875" style="2" customWidth="1"/>
    <col min="1810" max="1810" width="9.140625" style="2" customWidth="1"/>
    <col min="1811" max="1811" width="14.85546875" style="2" customWidth="1"/>
    <col min="1812" max="1813" width="9.140625" style="2" customWidth="1"/>
    <col min="1814" max="2048" width="9.140625" style="2"/>
    <col min="2049" max="2049" width="32.42578125" style="2" customWidth="1"/>
    <col min="2050" max="2050" width="8.5703125" style="2" customWidth="1"/>
    <col min="2051" max="2052" width="9.140625" style="2" customWidth="1"/>
    <col min="2053" max="2053" width="7.85546875" style="2" customWidth="1"/>
    <col min="2054" max="2056" width="9.140625" style="2" customWidth="1"/>
    <col min="2057" max="2057" width="11.42578125" style="2" customWidth="1"/>
    <col min="2058" max="2058" width="9.140625" style="2" customWidth="1"/>
    <col min="2059" max="2059" width="8.140625" style="2" customWidth="1"/>
    <col min="2060" max="2064" width="9.140625" style="2" customWidth="1"/>
    <col min="2065" max="2065" width="7.85546875" style="2" customWidth="1"/>
    <col min="2066" max="2066" width="9.140625" style="2" customWidth="1"/>
    <col min="2067" max="2067" width="14.85546875" style="2" customWidth="1"/>
    <col min="2068" max="2069" width="9.140625" style="2" customWidth="1"/>
    <col min="2070" max="2304" width="9.140625" style="2"/>
    <col min="2305" max="2305" width="32.42578125" style="2" customWidth="1"/>
    <col min="2306" max="2306" width="8.5703125" style="2" customWidth="1"/>
    <col min="2307" max="2308" width="9.140625" style="2" customWidth="1"/>
    <col min="2309" max="2309" width="7.85546875" style="2" customWidth="1"/>
    <col min="2310" max="2312" width="9.140625" style="2" customWidth="1"/>
    <col min="2313" max="2313" width="11.42578125" style="2" customWidth="1"/>
    <col min="2314" max="2314" width="9.140625" style="2" customWidth="1"/>
    <col min="2315" max="2315" width="8.140625" style="2" customWidth="1"/>
    <col min="2316" max="2320" width="9.140625" style="2" customWidth="1"/>
    <col min="2321" max="2321" width="7.85546875" style="2" customWidth="1"/>
    <col min="2322" max="2322" width="9.140625" style="2" customWidth="1"/>
    <col min="2323" max="2323" width="14.85546875" style="2" customWidth="1"/>
    <col min="2324" max="2325" width="9.140625" style="2" customWidth="1"/>
    <col min="2326" max="2560" width="9.140625" style="2"/>
    <col min="2561" max="2561" width="32.42578125" style="2" customWidth="1"/>
    <col min="2562" max="2562" width="8.5703125" style="2" customWidth="1"/>
    <col min="2563" max="2564" width="9.140625" style="2" customWidth="1"/>
    <col min="2565" max="2565" width="7.85546875" style="2" customWidth="1"/>
    <col min="2566" max="2568" width="9.140625" style="2" customWidth="1"/>
    <col min="2569" max="2569" width="11.42578125" style="2" customWidth="1"/>
    <col min="2570" max="2570" width="9.140625" style="2" customWidth="1"/>
    <col min="2571" max="2571" width="8.140625" style="2" customWidth="1"/>
    <col min="2572" max="2576" width="9.140625" style="2" customWidth="1"/>
    <col min="2577" max="2577" width="7.85546875" style="2" customWidth="1"/>
    <col min="2578" max="2578" width="9.140625" style="2" customWidth="1"/>
    <col min="2579" max="2579" width="14.85546875" style="2" customWidth="1"/>
    <col min="2580" max="2581" width="9.140625" style="2" customWidth="1"/>
    <col min="2582" max="2816" width="9.140625" style="2"/>
    <col min="2817" max="2817" width="32.42578125" style="2" customWidth="1"/>
    <col min="2818" max="2818" width="8.5703125" style="2" customWidth="1"/>
    <col min="2819" max="2820" width="9.140625" style="2" customWidth="1"/>
    <col min="2821" max="2821" width="7.85546875" style="2" customWidth="1"/>
    <col min="2822" max="2824" width="9.140625" style="2" customWidth="1"/>
    <col min="2825" max="2825" width="11.42578125" style="2" customWidth="1"/>
    <col min="2826" max="2826" width="9.140625" style="2" customWidth="1"/>
    <col min="2827" max="2827" width="8.140625" style="2" customWidth="1"/>
    <col min="2828" max="2832" width="9.140625" style="2" customWidth="1"/>
    <col min="2833" max="2833" width="7.85546875" style="2" customWidth="1"/>
    <col min="2834" max="2834" width="9.140625" style="2" customWidth="1"/>
    <col min="2835" max="2835" width="14.85546875" style="2" customWidth="1"/>
    <col min="2836" max="2837" width="9.140625" style="2" customWidth="1"/>
    <col min="2838" max="3072" width="9.140625" style="2"/>
    <col min="3073" max="3073" width="32.42578125" style="2" customWidth="1"/>
    <col min="3074" max="3074" width="8.5703125" style="2" customWidth="1"/>
    <col min="3075" max="3076" width="9.140625" style="2" customWidth="1"/>
    <col min="3077" max="3077" width="7.85546875" style="2" customWidth="1"/>
    <col min="3078" max="3080" width="9.140625" style="2" customWidth="1"/>
    <col min="3081" max="3081" width="11.42578125" style="2" customWidth="1"/>
    <col min="3082" max="3082" width="9.140625" style="2" customWidth="1"/>
    <col min="3083" max="3083" width="8.140625" style="2" customWidth="1"/>
    <col min="3084" max="3088" width="9.140625" style="2" customWidth="1"/>
    <col min="3089" max="3089" width="7.85546875" style="2" customWidth="1"/>
    <col min="3090" max="3090" width="9.140625" style="2" customWidth="1"/>
    <col min="3091" max="3091" width="14.85546875" style="2" customWidth="1"/>
    <col min="3092" max="3093" width="9.140625" style="2" customWidth="1"/>
    <col min="3094" max="3328" width="9.140625" style="2"/>
    <col min="3329" max="3329" width="32.42578125" style="2" customWidth="1"/>
    <col min="3330" max="3330" width="8.5703125" style="2" customWidth="1"/>
    <col min="3331" max="3332" width="9.140625" style="2" customWidth="1"/>
    <col min="3333" max="3333" width="7.85546875" style="2" customWidth="1"/>
    <col min="3334" max="3336" width="9.140625" style="2" customWidth="1"/>
    <col min="3337" max="3337" width="11.42578125" style="2" customWidth="1"/>
    <col min="3338" max="3338" width="9.140625" style="2" customWidth="1"/>
    <col min="3339" max="3339" width="8.140625" style="2" customWidth="1"/>
    <col min="3340" max="3344" width="9.140625" style="2" customWidth="1"/>
    <col min="3345" max="3345" width="7.85546875" style="2" customWidth="1"/>
    <col min="3346" max="3346" width="9.140625" style="2" customWidth="1"/>
    <col min="3347" max="3347" width="14.85546875" style="2" customWidth="1"/>
    <col min="3348" max="3349" width="9.140625" style="2" customWidth="1"/>
    <col min="3350" max="3584" width="9.140625" style="2"/>
    <col min="3585" max="3585" width="32.42578125" style="2" customWidth="1"/>
    <col min="3586" max="3586" width="8.5703125" style="2" customWidth="1"/>
    <col min="3587" max="3588" width="9.140625" style="2" customWidth="1"/>
    <col min="3589" max="3589" width="7.85546875" style="2" customWidth="1"/>
    <col min="3590" max="3592" width="9.140625" style="2" customWidth="1"/>
    <col min="3593" max="3593" width="11.42578125" style="2" customWidth="1"/>
    <col min="3594" max="3594" width="9.140625" style="2" customWidth="1"/>
    <col min="3595" max="3595" width="8.140625" style="2" customWidth="1"/>
    <col min="3596" max="3600" width="9.140625" style="2" customWidth="1"/>
    <col min="3601" max="3601" width="7.85546875" style="2" customWidth="1"/>
    <col min="3602" max="3602" width="9.140625" style="2" customWidth="1"/>
    <col min="3603" max="3603" width="14.85546875" style="2" customWidth="1"/>
    <col min="3604" max="3605" width="9.140625" style="2" customWidth="1"/>
    <col min="3606" max="3840" width="9.140625" style="2"/>
    <col min="3841" max="3841" width="32.42578125" style="2" customWidth="1"/>
    <col min="3842" max="3842" width="8.5703125" style="2" customWidth="1"/>
    <col min="3843" max="3844" width="9.140625" style="2" customWidth="1"/>
    <col min="3845" max="3845" width="7.85546875" style="2" customWidth="1"/>
    <col min="3846" max="3848" width="9.140625" style="2" customWidth="1"/>
    <col min="3849" max="3849" width="11.42578125" style="2" customWidth="1"/>
    <col min="3850" max="3850" width="9.140625" style="2" customWidth="1"/>
    <col min="3851" max="3851" width="8.140625" style="2" customWidth="1"/>
    <col min="3852" max="3856" width="9.140625" style="2" customWidth="1"/>
    <col min="3857" max="3857" width="7.85546875" style="2" customWidth="1"/>
    <col min="3858" max="3858" width="9.140625" style="2" customWidth="1"/>
    <col min="3859" max="3859" width="14.85546875" style="2" customWidth="1"/>
    <col min="3860" max="3861" width="9.140625" style="2" customWidth="1"/>
    <col min="3862" max="4096" width="9.140625" style="2"/>
    <col min="4097" max="4097" width="32.42578125" style="2" customWidth="1"/>
    <col min="4098" max="4098" width="8.5703125" style="2" customWidth="1"/>
    <col min="4099" max="4100" width="9.140625" style="2" customWidth="1"/>
    <col min="4101" max="4101" width="7.85546875" style="2" customWidth="1"/>
    <col min="4102" max="4104" width="9.140625" style="2" customWidth="1"/>
    <col min="4105" max="4105" width="11.42578125" style="2" customWidth="1"/>
    <col min="4106" max="4106" width="9.140625" style="2" customWidth="1"/>
    <col min="4107" max="4107" width="8.140625" style="2" customWidth="1"/>
    <col min="4108" max="4112" width="9.140625" style="2" customWidth="1"/>
    <col min="4113" max="4113" width="7.85546875" style="2" customWidth="1"/>
    <col min="4114" max="4114" width="9.140625" style="2" customWidth="1"/>
    <col min="4115" max="4115" width="14.85546875" style="2" customWidth="1"/>
    <col min="4116" max="4117" width="9.140625" style="2" customWidth="1"/>
    <col min="4118" max="4352" width="9.140625" style="2"/>
    <col min="4353" max="4353" width="32.42578125" style="2" customWidth="1"/>
    <col min="4354" max="4354" width="8.5703125" style="2" customWidth="1"/>
    <col min="4355" max="4356" width="9.140625" style="2" customWidth="1"/>
    <col min="4357" max="4357" width="7.85546875" style="2" customWidth="1"/>
    <col min="4358" max="4360" width="9.140625" style="2" customWidth="1"/>
    <col min="4361" max="4361" width="11.42578125" style="2" customWidth="1"/>
    <col min="4362" max="4362" width="9.140625" style="2" customWidth="1"/>
    <col min="4363" max="4363" width="8.140625" style="2" customWidth="1"/>
    <col min="4364" max="4368" width="9.140625" style="2" customWidth="1"/>
    <col min="4369" max="4369" width="7.85546875" style="2" customWidth="1"/>
    <col min="4370" max="4370" width="9.140625" style="2" customWidth="1"/>
    <col min="4371" max="4371" width="14.85546875" style="2" customWidth="1"/>
    <col min="4372" max="4373" width="9.140625" style="2" customWidth="1"/>
    <col min="4374" max="4608" width="9.140625" style="2"/>
    <col min="4609" max="4609" width="32.42578125" style="2" customWidth="1"/>
    <col min="4610" max="4610" width="8.5703125" style="2" customWidth="1"/>
    <col min="4611" max="4612" width="9.140625" style="2" customWidth="1"/>
    <col min="4613" max="4613" width="7.85546875" style="2" customWidth="1"/>
    <col min="4614" max="4616" width="9.140625" style="2" customWidth="1"/>
    <col min="4617" max="4617" width="11.42578125" style="2" customWidth="1"/>
    <col min="4618" max="4618" width="9.140625" style="2" customWidth="1"/>
    <col min="4619" max="4619" width="8.140625" style="2" customWidth="1"/>
    <col min="4620" max="4624" width="9.140625" style="2" customWidth="1"/>
    <col min="4625" max="4625" width="7.85546875" style="2" customWidth="1"/>
    <col min="4626" max="4626" width="9.140625" style="2" customWidth="1"/>
    <col min="4627" max="4627" width="14.85546875" style="2" customWidth="1"/>
    <col min="4628" max="4629" width="9.140625" style="2" customWidth="1"/>
    <col min="4630" max="4864" width="9.140625" style="2"/>
    <col min="4865" max="4865" width="32.42578125" style="2" customWidth="1"/>
    <col min="4866" max="4866" width="8.5703125" style="2" customWidth="1"/>
    <col min="4867" max="4868" width="9.140625" style="2" customWidth="1"/>
    <col min="4869" max="4869" width="7.85546875" style="2" customWidth="1"/>
    <col min="4870" max="4872" width="9.140625" style="2" customWidth="1"/>
    <col min="4873" max="4873" width="11.42578125" style="2" customWidth="1"/>
    <col min="4874" max="4874" width="9.140625" style="2" customWidth="1"/>
    <col min="4875" max="4875" width="8.140625" style="2" customWidth="1"/>
    <col min="4876" max="4880" width="9.140625" style="2" customWidth="1"/>
    <col min="4881" max="4881" width="7.85546875" style="2" customWidth="1"/>
    <col min="4882" max="4882" width="9.140625" style="2" customWidth="1"/>
    <col min="4883" max="4883" width="14.85546875" style="2" customWidth="1"/>
    <col min="4884" max="4885" width="9.140625" style="2" customWidth="1"/>
    <col min="4886" max="5120" width="9.140625" style="2"/>
    <col min="5121" max="5121" width="32.42578125" style="2" customWidth="1"/>
    <col min="5122" max="5122" width="8.5703125" style="2" customWidth="1"/>
    <col min="5123" max="5124" width="9.140625" style="2" customWidth="1"/>
    <col min="5125" max="5125" width="7.85546875" style="2" customWidth="1"/>
    <col min="5126" max="5128" width="9.140625" style="2" customWidth="1"/>
    <col min="5129" max="5129" width="11.42578125" style="2" customWidth="1"/>
    <col min="5130" max="5130" width="9.140625" style="2" customWidth="1"/>
    <col min="5131" max="5131" width="8.140625" style="2" customWidth="1"/>
    <col min="5132" max="5136" width="9.140625" style="2" customWidth="1"/>
    <col min="5137" max="5137" width="7.85546875" style="2" customWidth="1"/>
    <col min="5138" max="5138" width="9.140625" style="2" customWidth="1"/>
    <col min="5139" max="5139" width="14.85546875" style="2" customWidth="1"/>
    <col min="5140" max="5141" width="9.140625" style="2" customWidth="1"/>
    <col min="5142" max="5376" width="9.140625" style="2"/>
    <col min="5377" max="5377" width="32.42578125" style="2" customWidth="1"/>
    <col min="5378" max="5378" width="8.5703125" style="2" customWidth="1"/>
    <col min="5379" max="5380" width="9.140625" style="2" customWidth="1"/>
    <col min="5381" max="5381" width="7.85546875" style="2" customWidth="1"/>
    <col min="5382" max="5384" width="9.140625" style="2" customWidth="1"/>
    <col min="5385" max="5385" width="11.42578125" style="2" customWidth="1"/>
    <col min="5386" max="5386" width="9.140625" style="2" customWidth="1"/>
    <col min="5387" max="5387" width="8.140625" style="2" customWidth="1"/>
    <col min="5388" max="5392" width="9.140625" style="2" customWidth="1"/>
    <col min="5393" max="5393" width="7.85546875" style="2" customWidth="1"/>
    <col min="5394" max="5394" width="9.140625" style="2" customWidth="1"/>
    <col min="5395" max="5395" width="14.85546875" style="2" customWidth="1"/>
    <col min="5396" max="5397" width="9.140625" style="2" customWidth="1"/>
    <col min="5398" max="5632" width="9.140625" style="2"/>
    <col min="5633" max="5633" width="32.42578125" style="2" customWidth="1"/>
    <col min="5634" max="5634" width="8.5703125" style="2" customWidth="1"/>
    <col min="5635" max="5636" width="9.140625" style="2" customWidth="1"/>
    <col min="5637" max="5637" width="7.85546875" style="2" customWidth="1"/>
    <col min="5638" max="5640" width="9.140625" style="2" customWidth="1"/>
    <col min="5641" max="5641" width="11.42578125" style="2" customWidth="1"/>
    <col min="5642" max="5642" width="9.140625" style="2" customWidth="1"/>
    <col min="5643" max="5643" width="8.140625" style="2" customWidth="1"/>
    <col min="5644" max="5648" width="9.140625" style="2" customWidth="1"/>
    <col min="5649" max="5649" width="7.85546875" style="2" customWidth="1"/>
    <col min="5650" max="5650" width="9.140625" style="2" customWidth="1"/>
    <col min="5651" max="5651" width="14.85546875" style="2" customWidth="1"/>
    <col min="5652" max="5653" width="9.140625" style="2" customWidth="1"/>
    <col min="5654" max="5888" width="9.140625" style="2"/>
    <col min="5889" max="5889" width="32.42578125" style="2" customWidth="1"/>
    <col min="5890" max="5890" width="8.5703125" style="2" customWidth="1"/>
    <col min="5891" max="5892" width="9.140625" style="2" customWidth="1"/>
    <col min="5893" max="5893" width="7.85546875" style="2" customWidth="1"/>
    <col min="5894" max="5896" width="9.140625" style="2" customWidth="1"/>
    <col min="5897" max="5897" width="11.42578125" style="2" customWidth="1"/>
    <col min="5898" max="5898" width="9.140625" style="2" customWidth="1"/>
    <col min="5899" max="5899" width="8.140625" style="2" customWidth="1"/>
    <col min="5900" max="5904" width="9.140625" style="2" customWidth="1"/>
    <col min="5905" max="5905" width="7.85546875" style="2" customWidth="1"/>
    <col min="5906" max="5906" width="9.140625" style="2" customWidth="1"/>
    <col min="5907" max="5907" width="14.85546875" style="2" customWidth="1"/>
    <col min="5908" max="5909" width="9.140625" style="2" customWidth="1"/>
    <col min="5910" max="6144" width="9.140625" style="2"/>
    <col min="6145" max="6145" width="32.42578125" style="2" customWidth="1"/>
    <col min="6146" max="6146" width="8.5703125" style="2" customWidth="1"/>
    <col min="6147" max="6148" width="9.140625" style="2" customWidth="1"/>
    <col min="6149" max="6149" width="7.85546875" style="2" customWidth="1"/>
    <col min="6150" max="6152" width="9.140625" style="2" customWidth="1"/>
    <col min="6153" max="6153" width="11.42578125" style="2" customWidth="1"/>
    <col min="6154" max="6154" width="9.140625" style="2" customWidth="1"/>
    <col min="6155" max="6155" width="8.140625" style="2" customWidth="1"/>
    <col min="6156" max="6160" width="9.140625" style="2" customWidth="1"/>
    <col min="6161" max="6161" width="7.85546875" style="2" customWidth="1"/>
    <col min="6162" max="6162" width="9.140625" style="2" customWidth="1"/>
    <col min="6163" max="6163" width="14.85546875" style="2" customWidth="1"/>
    <col min="6164" max="6165" width="9.140625" style="2" customWidth="1"/>
    <col min="6166" max="6400" width="9.140625" style="2"/>
    <col min="6401" max="6401" width="32.42578125" style="2" customWidth="1"/>
    <col min="6402" max="6402" width="8.5703125" style="2" customWidth="1"/>
    <col min="6403" max="6404" width="9.140625" style="2" customWidth="1"/>
    <col min="6405" max="6405" width="7.85546875" style="2" customWidth="1"/>
    <col min="6406" max="6408" width="9.140625" style="2" customWidth="1"/>
    <col min="6409" max="6409" width="11.42578125" style="2" customWidth="1"/>
    <col min="6410" max="6410" width="9.140625" style="2" customWidth="1"/>
    <col min="6411" max="6411" width="8.140625" style="2" customWidth="1"/>
    <col min="6412" max="6416" width="9.140625" style="2" customWidth="1"/>
    <col min="6417" max="6417" width="7.85546875" style="2" customWidth="1"/>
    <col min="6418" max="6418" width="9.140625" style="2" customWidth="1"/>
    <col min="6419" max="6419" width="14.85546875" style="2" customWidth="1"/>
    <col min="6420" max="6421" width="9.140625" style="2" customWidth="1"/>
    <col min="6422" max="6656" width="9.140625" style="2"/>
    <col min="6657" max="6657" width="32.42578125" style="2" customWidth="1"/>
    <col min="6658" max="6658" width="8.5703125" style="2" customWidth="1"/>
    <col min="6659" max="6660" width="9.140625" style="2" customWidth="1"/>
    <col min="6661" max="6661" width="7.85546875" style="2" customWidth="1"/>
    <col min="6662" max="6664" width="9.140625" style="2" customWidth="1"/>
    <col min="6665" max="6665" width="11.42578125" style="2" customWidth="1"/>
    <col min="6666" max="6666" width="9.140625" style="2" customWidth="1"/>
    <col min="6667" max="6667" width="8.140625" style="2" customWidth="1"/>
    <col min="6668" max="6672" width="9.140625" style="2" customWidth="1"/>
    <col min="6673" max="6673" width="7.85546875" style="2" customWidth="1"/>
    <col min="6674" max="6674" width="9.140625" style="2" customWidth="1"/>
    <col min="6675" max="6675" width="14.85546875" style="2" customWidth="1"/>
    <col min="6676" max="6677" width="9.140625" style="2" customWidth="1"/>
    <col min="6678" max="6912" width="9.140625" style="2"/>
    <col min="6913" max="6913" width="32.42578125" style="2" customWidth="1"/>
    <col min="6914" max="6914" width="8.5703125" style="2" customWidth="1"/>
    <col min="6915" max="6916" width="9.140625" style="2" customWidth="1"/>
    <col min="6917" max="6917" width="7.85546875" style="2" customWidth="1"/>
    <col min="6918" max="6920" width="9.140625" style="2" customWidth="1"/>
    <col min="6921" max="6921" width="11.42578125" style="2" customWidth="1"/>
    <col min="6922" max="6922" width="9.140625" style="2" customWidth="1"/>
    <col min="6923" max="6923" width="8.140625" style="2" customWidth="1"/>
    <col min="6924" max="6928" width="9.140625" style="2" customWidth="1"/>
    <col min="6929" max="6929" width="7.85546875" style="2" customWidth="1"/>
    <col min="6930" max="6930" width="9.140625" style="2" customWidth="1"/>
    <col min="6931" max="6931" width="14.85546875" style="2" customWidth="1"/>
    <col min="6932" max="6933" width="9.140625" style="2" customWidth="1"/>
    <col min="6934" max="7168" width="9.140625" style="2"/>
    <col min="7169" max="7169" width="32.42578125" style="2" customWidth="1"/>
    <col min="7170" max="7170" width="8.5703125" style="2" customWidth="1"/>
    <col min="7171" max="7172" width="9.140625" style="2" customWidth="1"/>
    <col min="7173" max="7173" width="7.85546875" style="2" customWidth="1"/>
    <col min="7174" max="7176" width="9.140625" style="2" customWidth="1"/>
    <col min="7177" max="7177" width="11.42578125" style="2" customWidth="1"/>
    <col min="7178" max="7178" width="9.140625" style="2" customWidth="1"/>
    <col min="7179" max="7179" width="8.140625" style="2" customWidth="1"/>
    <col min="7180" max="7184" width="9.140625" style="2" customWidth="1"/>
    <col min="7185" max="7185" width="7.85546875" style="2" customWidth="1"/>
    <col min="7186" max="7186" width="9.140625" style="2" customWidth="1"/>
    <col min="7187" max="7187" width="14.85546875" style="2" customWidth="1"/>
    <col min="7188" max="7189" width="9.140625" style="2" customWidth="1"/>
    <col min="7190" max="7424" width="9.140625" style="2"/>
    <col min="7425" max="7425" width="32.42578125" style="2" customWidth="1"/>
    <col min="7426" max="7426" width="8.5703125" style="2" customWidth="1"/>
    <col min="7427" max="7428" width="9.140625" style="2" customWidth="1"/>
    <col min="7429" max="7429" width="7.85546875" style="2" customWidth="1"/>
    <col min="7430" max="7432" width="9.140625" style="2" customWidth="1"/>
    <col min="7433" max="7433" width="11.42578125" style="2" customWidth="1"/>
    <col min="7434" max="7434" width="9.140625" style="2" customWidth="1"/>
    <col min="7435" max="7435" width="8.140625" style="2" customWidth="1"/>
    <col min="7436" max="7440" width="9.140625" style="2" customWidth="1"/>
    <col min="7441" max="7441" width="7.85546875" style="2" customWidth="1"/>
    <col min="7442" max="7442" width="9.140625" style="2" customWidth="1"/>
    <col min="7443" max="7443" width="14.85546875" style="2" customWidth="1"/>
    <col min="7444" max="7445" width="9.140625" style="2" customWidth="1"/>
    <col min="7446" max="7680" width="9.140625" style="2"/>
    <col min="7681" max="7681" width="32.42578125" style="2" customWidth="1"/>
    <col min="7682" max="7682" width="8.5703125" style="2" customWidth="1"/>
    <col min="7683" max="7684" width="9.140625" style="2" customWidth="1"/>
    <col min="7685" max="7685" width="7.85546875" style="2" customWidth="1"/>
    <col min="7686" max="7688" width="9.140625" style="2" customWidth="1"/>
    <col min="7689" max="7689" width="11.42578125" style="2" customWidth="1"/>
    <col min="7690" max="7690" width="9.140625" style="2" customWidth="1"/>
    <col min="7691" max="7691" width="8.140625" style="2" customWidth="1"/>
    <col min="7692" max="7696" width="9.140625" style="2" customWidth="1"/>
    <col min="7697" max="7697" width="7.85546875" style="2" customWidth="1"/>
    <col min="7698" max="7698" width="9.140625" style="2" customWidth="1"/>
    <col min="7699" max="7699" width="14.85546875" style="2" customWidth="1"/>
    <col min="7700" max="7701" width="9.140625" style="2" customWidth="1"/>
    <col min="7702" max="7936" width="9.140625" style="2"/>
    <col min="7937" max="7937" width="32.42578125" style="2" customWidth="1"/>
    <col min="7938" max="7938" width="8.5703125" style="2" customWidth="1"/>
    <col min="7939" max="7940" width="9.140625" style="2" customWidth="1"/>
    <col min="7941" max="7941" width="7.85546875" style="2" customWidth="1"/>
    <col min="7942" max="7944" width="9.140625" style="2" customWidth="1"/>
    <col min="7945" max="7945" width="11.42578125" style="2" customWidth="1"/>
    <col min="7946" max="7946" width="9.140625" style="2" customWidth="1"/>
    <col min="7947" max="7947" width="8.140625" style="2" customWidth="1"/>
    <col min="7948" max="7952" width="9.140625" style="2" customWidth="1"/>
    <col min="7953" max="7953" width="7.85546875" style="2" customWidth="1"/>
    <col min="7954" max="7954" width="9.140625" style="2" customWidth="1"/>
    <col min="7955" max="7955" width="14.85546875" style="2" customWidth="1"/>
    <col min="7956" max="7957" width="9.140625" style="2" customWidth="1"/>
    <col min="7958" max="8192" width="9.140625" style="2"/>
    <col min="8193" max="8193" width="32.42578125" style="2" customWidth="1"/>
    <col min="8194" max="8194" width="8.5703125" style="2" customWidth="1"/>
    <col min="8195" max="8196" width="9.140625" style="2" customWidth="1"/>
    <col min="8197" max="8197" width="7.85546875" style="2" customWidth="1"/>
    <col min="8198" max="8200" width="9.140625" style="2" customWidth="1"/>
    <col min="8201" max="8201" width="11.42578125" style="2" customWidth="1"/>
    <col min="8202" max="8202" width="9.140625" style="2" customWidth="1"/>
    <col min="8203" max="8203" width="8.140625" style="2" customWidth="1"/>
    <col min="8204" max="8208" width="9.140625" style="2" customWidth="1"/>
    <col min="8209" max="8209" width="7.85546875" style="2" customWidth="1"/>
    <col min="8210" max="8210" width="9.140625" style="2" customWidth="1"/>
    <col min="8211" max="8211" width="14.85546875" style="2" customWidth="1"/>
    <col min="8212" max="8213" width="9.140625" style="2" customWidth="1"/>
    <col min="8214" max="8448" width="9.140625" style="2"/>
    <col min="8449" max="8449" width="32.42578125" style="2" customWidth="1"/>
    <col min="8450" max="8450" width="8.5703125" style="2" customWidth="1"/>
    <col min="8451" max="8452" width="9.140625" style="2" customWidth="1"/>
    <col min="8453" max="8453" width="7.85546875" style="2" customWidth="1"/>
    <col min="8454" max="8456" width="9.140625" style="2" customWidth="1"/>
    <col min="8457" max="8457" width="11.42578125" style="2" customWidth="1"/>
    <col min="8458" max="8458" width="9.140625" style="2" customWidth="1"/>
    <col min="8459" max="8459" width="8.140625" style="2" customWidth="1"/>
    <col min="8460" max="8464" width="9.140625" style="2" customWidth="1"/>
    <col min="8465" max="8465" width="7.85546875" style="2" customWidth="1"/>
    <col min="8466" max="8466" width="9.140625" style="2" customWidth="1"/>
    <col min="8467" max="8467" width="14.85546875" style="2" customWidth="1"/>
    <col min="8468" max="8469" width="9.140625" style="2" customWidth="1"/>
    <col min="8470" max="8704" width="9.140625" style="2"/>
    <col min="8705" max="8705" width="32.42578125" style="2" customWidth="1"/>
    <col min="8706" max="8706" width="8.5703125" style="2" customWidth="1"/>
    <col min="8707" max="8708" width="9.140625" style="2" customWidth="1"/>
    <col min="8709" max="8709" width="7.85546875" style="2" customWidth="1"/>
    <col min="8710" max="8712" width="9.140625" style="2" customWidth="1"/>
    <col min="8713" max="8713" width="11.42578125" style="2" customWidth="1"/>
    <col min="8714" max="8714" width="9.140625" style="2" customWidth="1"/>
    <col min="8715" max="8715" width="8.140625" style="2" customWidth="1"/>
    <col min="8716" max="8720" width="9.140625" style="2" customWidth="1"/>
    <col min="8721" max="8721" width="7.85546875" style="2" customWidth="1"/>
    <col min="8722" max="8722" width="9.140625" style="2" customWidth="1"/>
    <col min="8723" max="8723" width="14.85546875" style="2" customWidth="1"/>
    <col min="8724" max="8725" width="9.140625" style="2" customWidth="1"/>
    <col min="8726" max="8960" width="9.140625" style="2"/>
    <col min="8961" max="8961" width="32.42578125" style="2" customWidth="1"/>
    <col min="8962" max="8962" width="8.5703125" style="2" customWidth="1"/>
    <col min="8963" max="8964" width="9.140625" style="2" customWidth="1"/>
    <col min="8965" max="8965" width="7.85546875" style="2" customWidth="1"/>
    <col min="8966" max="8968" width="9.140625" style="2" customWidth="1"/>
    <col min="8969" max="8969" width="11.42578125" style="2" customWidth="1"/>
    <col min="8970" max="8970" width="9.140625" style="2" customWidth="1"/>
    <col min="8971" max="8971" width="8.140625" style="2" customWidth="1"/>
    <col min="8972" max="8976" width="9.140625" style="2" customWidth="1"/>
    <col min="8977" max="8977" width="7.85546875" style="2" customWidth="1"/>
    <col min="8978" max="8978" width="9.140625" style="2" customWidth="1"/>
    <col min="8979" max="8979" width="14.85546875" style="2" customWidth="1"/>
    <col min="8980" max="8981" width="9.140625" style="2" customWidth="1"/>
    <col min="8982" max="9216" width="9.140625" style="2"/>
    <col min="9217" max="9217" width="32.42578125" style="2" customWidth="1"/>
    <col min="9218" max="9218" width="8.5703125" style="2" customWidth="1"/>
    <col min="9219" max="9220" width="9.140625" style="2" customWidth="1"/>
    <col min="9221" max="9221" width="7.85546875" style="2" customWidth="1"/>
    <col min="9222" max="9224" width="9.140625" style="2" customWidth="1"/>
    <col min="9225" max="9225" width="11.42578125" style="2" customWidth="1"/>
    <col min="9226" max="9226" width="9.140625" style="2" customWidth="1"/>
    <col min="9227" max="9227" width="8.140625" style="2" customWidth="1"/>
    <col min="9228" max="9232" width="9.140625" style="2" customWidth="1"/>
    <col min="9233" max="9233" width="7.85546875" style="2" customWidth="1"/>
    <col min="9234" max="9234" width="9.140625" style="2" customWidth="1"/>
    <col min="9235" max="9235" width="14.85546875" style="2" customWidth="1"/>
    <col min="9236" max="9237" width="9.140625" style="2" customWidth="1"/>
    <col min="9238" max="9472" width="9.140625" style="2"/>
    <col min="9473" max="9473" width="32.42578125" style="2" customWidth="1"/>
    <col min="9474" max="9474" width="8.5703125" style="2" customWidth="1"/>
    <col min="9475" max="9476" width="9.140625" style="2" customWidth="1"/>
    <col min="9477" max="9477" width="7.85546875" style="2" customWidth="1"/>
    <col min="9478" max="9480" width="9.140625" style="2" customWidth="1"/>
    <col min="9481" max="9481" width="11.42578125" style="2" customWidth="1"/>
    <col min="9482" max="9482" width="9.140625" style="2" customWidth="1"/>
    <col min="9483" max="9483" width="8.140625" style="2" customWidth="1"/>
    <col min="9484" max="9488" width="9.140625" style="2" customWidth="1"/>
    <col min="9489" max="9489" width="7.85546875" style="2" customWidth="1"/>
    <col min="9490" max="9490" width="9.140625" style="2" customWidth="1"/>
    <col min="9491" max="9491" width="14.85546875" style="2" customWidth="1"/>
    <col min="9492" max="9493" width="9.140625" style="2" customWidth="1"/>
    <col min="9494" max="9728" width="9.140625" style="2"/>
    <col min="9729" max="9729" width="32.42578125" style="2" customWidth="1"/>
    <col min="9730" max="9730" width="8.5703125" style="2" customWidth="1"/>
    <col min="9731" max="9732" width="9.140625" style="2" customWidth="1"/>
    <col min="9733" max="9733" width="7.85546875" style="2" customWidth="1"/>
    <col min="9734" max="9736" width="9.140625" style="2" customWidth="1"/>
    <col min="9737" max="9737" width="11.42578125" style="2" customWidth="1"/>
    <col min="9738" max="9738" width="9.140625" style="2" customWidth="1"/>
    <col min="9739" max="9739" width="8.140625" style="2" customWidth="1"/>
    <col min="9740" max="9744" width="9.140625" style="2" customWidth="1"/>
    <col min="9745" max="9745" width="7.85546875" style="2" customWidth="1"/>
    <col min="9746" max="9746" width="9.140625" style="2" customWidth="1"/>
    <col min="9747" max="9747" width="14.85546875" style="2" customWidth="1"/>
    <col min="9748" max="9749" width="9.140625" style="2" customWidth="1"/>
    <col min="9750" max="9984" width="9.140625" style="2"/>
    <col min="9985" max="9985" width="32.42578125" style="2" customWidth="1"/>
    <col min="9986" max="9986" width="8.5703125" style="2" customWidth="1"/>
    <col min="9987" max="9988" width="9.140625" style="2" customWidth="1"/>
    <col min="9989" max="9989" width="7.85546875" style="2" customWidth="1"/>
    <col min="9990" max="9992" width="9.140625" style="2" customWidth="1"/>
    <col min="9993" max="9993" width="11.42578125" style="2" customWidth="1"/>
    <col min="9994" max="9994" width="9.140625" style="2" customWidth="1"/>
    <col min="9995" max="9995" width="8.140625" style="2" customWidth="1"/>
    <col min="9996" max="10000" width="9.140625" style="2" customWidth="1"/>
    <col min="10001" max="10001" width="7.85546875" style="2" customWidth="1"/>
    <col min="10002" max="10002" width="9.140625" style="2" customWidth="1"/>
    <col min="10003" max="10003" width="14.85546875" style="2" customWidth="1"/>
    <col min="10004" max="10005" width="9.140625" style="2" customWidth="1"/>
    <col min="10006" max="10240" width="9.140625" style="2"/>
    <col min="10241" max="10241" width="32.42578125" style="2" customWidth="1"/>
    <col min="10242" max="10242" width="8.5703125" style="2" customWidth="1"/>
    <col min="10243" max="10244" width="9.140625" style="2" customWidth="1"/>
    <col min="10245" max="10245" width="7.85546875" style="2" customWidth="1"/>
    <col min="10246" max="10248" width="9.140625" style="2" customWidth="1"/>
    <col min="10249" max="10249" width="11.42578125" style="2" customWidth="1"/>
    <col min="10250" max="10250" width="9.140625" style="2" customWidth="1"/>
    <col min="10251" max="10251" width="8.140625" style="2" customWidth="1"/>
    <col min="10252" max="10256" width="9.140625" style="2" customWidth="1"/>
    <col min="10257" max="10257" width="7.85546875" style="2" customWidth="1"/>
    <col min="10258" max="10258" width="9.140625" style="2" customWidth="1"/>
    <col min="10259" max="10259" width="14.85546875" style="2" customWidth="1"/>
    <col min="10260" max="10261" width="9.140625" style="2" customWidth="1"/>
    <col min="10262" max="10496" width="9.140625" style="2"/>
    <col min="10497" max="10497" width="32.42578125" style="2" customWidth="1"/>
    <col min="10498" max="10498" width="8.5703125" style="2" customWidth="1"/>
    <col min="10499" max="10500" width="9.140625" style="2" customWidth="1"/>
    <col min="10501" max="10501" width="7.85546875" style="2" customWidth="1"/>
    <col min="10502" max="10504" width="9.140625" style="2" customWidth="1"/>
    <col min="10505" max="10505" width="11.42578125" style="2" customWidth="1"/>
    <col min="10506" max="10506" width="9.140625" style="2" customWidth="1"/>
    <col min="10507" max="10507" width="8.140625" style="2" customWidth="1"/>
    <col min="10508" max="10512" width="9.140625" style="2" customWidth="1"/>
    <col min="10513" max="10513" width="7.85546875" style="2" customWidth="1"/>
    <col min="10514" max="10514" width="9.140625" style="2" customWidth="1"/>
    <col min="10515" max="10515" width="14.85546875" style="2" customWidth="1"/>
    <col min="10516" max="10517" width="9.140625" style="2" customWidth="1"/>
    <col min="10518" max="10752" width="9.140625" style="2"/>
    <col min="10753" max="10753" width="32.42578125" style="2" customWidth="1"/>
    <col min="10754" max="10754" width="8.5703125" style="2" customWidth="1"/>
    <col min="10755" max="10756" width="9.140625" style="2" customWidth="1"/>
    <col min="10757" max="10757" width="7.85546875" style="2" customWidth="1"/>
    <col min="10758" max="10760" width="9.140625" style="2" customWidth="1"/>
    <col min="10761" max="10761" width="11.42578125" style="2" customWidth="1"/>
    <col min="10762" max="10762" width="9.140625" style="2" customWidth="1"/>
    <col min="10763" max="10763" width="8.140625" style="2" customWidth="1"/>
    <col min="10764" max="10768" width="9.140625" style="2" customWidth="1"/>
    <col min="10769" max="10769" width="7.85546875" style="2" customWidth="1"/>
    <col min="10770" max="10770" width="9.140625" style="2" customWidth="1"/>
    <col min="10771" max="10771" width="14.85546875" style="2" customWidth="1"/>
    <col min="10772" max="10773" width="9.140625" style="2" customWidth="1"/>
    <col min="10774" max="11008" width="9.140625" style="2"/>
    <col min="11009" max="11009" width="32.42578125" style="2" customWidth="1"/>
    <col min="11010" max="11010" width="8.5703125" style="2" customWidth="1"/>
    <col min="11011" max="11012" width="9.140625" style="2" customWidth="1"/>
    <col min="11013" max="11013" width="7.85546875" style="2" customWidth="1"/>
    <col min="11014" max="11016" width="9.140625" style="2" customWidth="1"/>
    <col min="11017" max="11017" width="11.42578125" style="2" customWidth="1"/>
    <col min="11018" max="11018" width="9.140625" style="2" customWidth="1"/>
    <col min="11019" max="11019" width="8.140625" style="2" customWidth="1"/>
    <col min="11020" max="11024" width="9.140625" style="2" customWidth="1"/>
    <col min="11025" max="11025" width="7.85546875" style="2" customWidth="1"/>
    <col min="11026" max="11026" width="9.140625" style="2" customWidth="1"/>
    <col min="11027" max="11027" width="14.85546875" style="2" customWidth="1"/>
    <col min="11028" max="11029" width="9.140625" style="2" customWidth="1"/>
    <col min="11030" max="11264" width="9.140625" style="2"/>
    <col min="11265" max="11265" width="32.42578125" style="2" customWidth="1"/>
    <col min="11266" max="11266" width="8.5703125" style="2" customWidth="1"/>
    <col min="11267" max="11268" width="9.140625" style="2" customWidth="1"/>
    <col min="11269" max="11269" width="7.85546875" style="2" customWidth="1"/>
    <col min="11270" max="11272" width="9.140625" style="2" customWidth="1"/>
    <col min="11273" max="11273" width="11.42578125" style="2" customWidth="1"/>
    <col min="11274" max="11274" width="9.140625" style="2" customWidth="1"/>
    <col min="11275" max="11275" width="8.140625" style="2" customWidth="1"/>
    <col min="11276" max="11280" width="9.140625" style="2" customWidth="1"/>
    <col min="11281" max="11281" width="7.85546875" style="2" customWidth="1"/>
    <col min="11282" max="11282" width="9.140625" style="2" customWidth="1"/>
    <col min="11283" max="11283" width="14.85546875" style="2" customWidth="1"/>
    <col min="11284" max="11285" width="9.140625" style="2" customWidth="1"/>
    <col min="11286" max="11520" width="9.140625" style="2"/>
    <col min="11521" max="11521" width="32.42578125" style="2" customWidth="1"/>
    <col min="11522" max="11522" width="8.5703125" style="2" customWidth="1"/>
    <col min="11523" max="11524" width="9.140625" style="2" customWidth="1"/>
    <col min="11525" max="11525" width="7.85546875" style="2" customWidth="1"/>
    <col min="11526" max="11528" width="9.140625" style="2" customWidth="1"/>
    <col min="11529" max="11529" width="11.42578125" style="2" customWidth="1"/>
    <col min="11530" max="11530" width="9.140625" style="2" customWidth="1"/>
    <col min="11531" max="11531" width="8.140625" style="2" customWidth="1"/>
    <col min="11532" max="11536" width="9.140625" style="2" customWidth="1"/>
    <col min="11537" max="11537" width="7.85546875" style="2" customWidth="1"/>
    <col min="11538" max="11538" width="9.140625" style="2" customWidth="1"/>
    <col min="11539" max="11539" width="14.85546875" style="2" customWidth="1"/>
    <col min="11540" max="11541" width="9.140625" style="2" customWidth="1"/>
    <col min="11542" max="11776" width="9.140625" style="2"/>
    <col min="11777" max="11777" width="32.42578125" style="2" customWidth="1"/>
    <col min="11778" max="11778" width="8.5703125" style="2" customWidth="1"/>
    <col min="11779" max="11780" width="9.140625" style="2" customWidth="1"/>
    <col min="11781" max="11781" width="7.85546875" style="2" customWidth="1"/>
    <col min="11782" max="11784" width="9.140625" style="2" customWidth="1"/>
    <col min="11785" max="11785" width="11.42578125" style="2" customWidth="1"/>
    <col min="11786" max="11786" width="9.140625" style="2" customWidth="1"/>
    <col min="11787" max="11787" width="8.140625" style="2" customWidth="1"/>
    <col min="11788" max="11792" width="9.140625" style="2" customWidth="1"/>
    <col min="11793" max="11793" width="7.85546875" style="2" customWidth="1"/>
    <col min="11794" max="11794" width="9.140625" style="2" customWidth="1"/>
    <col min="11795" max="11795" width="14.85546875" style="2" customWidth="1"/>
    <col min="11796" max="11797" width="9.140625" style="2" customWidth="1"/>
    <col min="11798" max="12032" width="9.140625" style="2"/>
    <col min="12033" max="12033" width="32.42578125" style="2" customWidth="1"/>
    <col min="12034" max="12034" width="8.5703125" style="2" customWidth="1"/>
    <col min="12035" max="12036" width="9.140625" style="2" customWidth="1"/>
    <col min="12037" max="12037" width="7.85546875" style="2" customWidth="1"/>
    <col min="12038" max="12040" width="9.140625" style="2" customWidth="1"/>
    <col min="12041" max="12041" width="11.42578125" style="2" customWidth="1"/>
    <col min="12042" max="12042" width="9.140625" style="2" customWidth="1"/>
    <col min="12043" max="12043" width="8.140625" style="2" customWidth="1"/>
    <col min="12044" max="12048" width="9.140625" style="2" customWidth="1"/>
    <col min="12049" max="12049" width="7.85546875" style="2" customWidth="1"/>
    <col min="12050" max="12050" width="9.140625" style="2" customWidth="1"/>
    <col min="12051" max="12051" width="14.85546875" style="2" customWidth="1"/>
    <col min="12052" max="12053" width="9.140625" style="2" customWidth="1"/>
    <col min="12054" max="12288" width="9.140625" style="2"/>
    <col min="12289" max="12289" width="32.42578125" style="2" customWidth="1"/>
    <col min="12290" max="12290" width="8.5703125" style="2" customWidth="1"/>
    <col min="12291" max="12292" width="9.140625" style="2" customWidth="1"/>
    <col min="12293" max="12293" width="7.85546875" style="2" customWidth="1"/>
    <col min="12294" max="12296" width="9.140625" style="2" customWidth="1"/>
    <col min="12297" max="12297" width="11.42578125" style="2" customWidth="1"/>
    <col min="12298" max="12298" width="9.140625" style="2" customWidth="1"/>
    <col min="12299" max="12299" width="8.140625" style="2" customWidth="1"/>
    <col min="12300" max="12304" width="9.140625" style="2" customWidth="1"/>
    <col min="12305" max="12305" width="7.85546875" style="2" customWidth="1"/>
    <col min="12306" max="12306" width="9.140625" style="2" customWidth="1"/>
    <col min="12307" max="12307" width="14.85546875" style="2" customWidth="1"/>
    <col min="12308" max="12309" width="9.140625" style="2" customWidth="1"/>
    <col min="12310" max="12544" width="9.140625" style="2"/>
    <col min="12545" max="12545" width="32.42578125" style="2" customWidth="1"/>
    <col min="12546" max="12546" width="8.5703125" style="2" customWidth="1"/>
    <col min="12547" max="12548" width="9.140625" style="2" customWidth="1"/>
    <col min="12549" max="12549" width="7.85546875" style="2" customWidth="1"/>
    <col min="12550" max="12552" width="9.140625" style="2" customWidth="1"/>
    <col min="12553" max="12553" width="11.42578125" style="2" customWidth="1"/>
    <col min="12554" max="12554" width="9.140625" style="2" customWidth="1"/>
    <col min="12555" max="12555" width="8.140625" style="2" customWidth="1"/>
    <col min="12556" max="12560" width="9.140625" style="2" customWidth="1"/>
    <col min="12561" max="12561" width="7.85546875" style="2" customWidth="1"/>
    <col min="12562" max="12562" width="9.140625" style="2" customWidth="1"/>
    <col min="12563" max="12563" width="14.85546875" style="2" customWidth="1"/>
    <col min="12564" max="12565" width="9.140625" style="2" customWidth="1"/>
    <col min="12566" max="12800" width="9.140625" style="2"/>
    <col min="12801" max="12801" width="32.42578125" style="2" customWidth="1"/>
    <col min="12802" max="12802" width="8.5703125" style="2" customWidth="1"/>
    <col min="12803" max="12804" width="9.140625" style="2" customWidth="1"/>
    <col min="12805" max="12805" width="7.85546875" style="2" customWidth="1"/>
    <col min="12806" max="12808" width="9.140625" style="2" customWidth="1"/>
    <col min="12809" max="12809" width="11.42578125" style="2" customWidth="1"/>
    <col min="12810" max="12810" width="9.140625" style="2" customWidth="1"/>
    <col min="12811" max="12811" width="8.140625" style="2" customWidth="1"/>
    <col min="12812" max="12816" width="9.140625" style="2" customWidth="1"/>
    <col min="12817" max="12817" width="7.85546875" style="2" customWidth="1"/>
    <col min="12818" max="12818" width="9.140625" style="2" customWidth="1"/>
    <col min="12819" max="12819" width="14.85546875" style="2" customWidth="1"/>
    <col min="12820" max="12821" width="9.140625" style="2" customWidth="1"/>
    <col min="12822" max="13056" width="9.140625" style="2"/>
    <col min="13057" max="13057" width="32.42578125" style="2" customWidth="1"/>
    <col min="13058" max="13058" width="8.5703125" style="2" customWidth="1"/>
    <col min="13059" max="13060" width="9.140625" style="2" customWidth="1"/>
    <col min="13061" max="13061" width="7.85546875" style="2" customWidth="1"/>
    <col min="13062" max="13064" width="9.140625" style="2" customWidth="1"/>
    <col min="13065" max="13065" width="11.42578125" style="2" customWidth="1"/>
    <col min="13066" max="13066" width="9.140625" style="2" customWidth="1"/>
    <col min="13067" max="13067" width="8.140625" style="2" customWidth="1"/>
    <col min="13068" max="13072" width="9.140625" style="2" customWidth="1"/>
    <col min="13073" max="13073" width="7.85546875" style="2" customWidth="1"/>
    <col min="13074" max="13074" width="9.140625" style="2" customWidth="1"/>
    <col min="13075" max="13075" width="14.85546875" style="2" customWidth="1"/>
    <col min="13076" max="13077" width="9.140625" style="2" customWidth="1"/>
    <col min="13078" max="13312" width="9.140625" style="2"/>
    <col min="13313" max="13313" width="32.42578125" style="2" customWidth="1"/>
    <col min="13314" max="13314" width="8.5703125" style="2" customWidth="1"/>
    <col min="13315" max="13316" width="9.140625" style="2" customWidth="1"/>
    <col min="13317" max="13317" width="7.85546875" style="2" customWidth="1"/>
    <col min="13318" max="13320" width="9.140625" style="2" customWidth="1"/>
    <col min="13321" max="13321" width="11.42578125" style="2" customWidth="1"/>
    <col min="13322" max="13322" width="9.140625" style="2" customWidth="1"/>
    <col min="13323" max="13323" width="8.140625" style="2" customWidth="1"/>
    <col min="13324" max="13328" width="9.140625" style="2" customWidth="1"/>
    <col min="13329" max="13329" width="7.85546875" style="2" customWidth="1"/>
    <col min="13330" max="13330" width="9.140625" style="2" customWidth="1"/>
    <col min="13331" max="13331" width="14.85546875" style="2" customWidth="1"/>
    <col min="13332" max="13333" width="9.140625" style="2" customWidth="1"/>
    <col min="13334" max="13568" width="9.140625" style="2"/>
    <col min="13569" max="13569" width="32.42578125" style="2" customWidth="1"/>
    <col min="13570" max="13570" width="8.5703125" style="2" customWidth="1"/>
    <col min="13571" max="13572" width="9.140625" style="2" customWidth="1"/>
    <col min="13573" max="13573" width="7.85546875" style="2" customWidth="1"/>
    <col min="13574" max="13576" width="9.140625" style="2" customWidth="1"/>
    <col min="13577" max="13577" width="11.42578125" style="2" customWidth="1"/>
    <col min="13578" max="13578" width="9.140625" style="2" customWidth="1"/>
    <col min="13579" max="13579" width="8.140625" style="2" customWidth="1"/>
    <col min="13580" max="13584" width="9.140625" style="2" customWidth="1"/>
    <col min="13585" max="13585" width="7.85546875" style="2" customWidth="1"/>
    <col min="13586" max="13586" width="9.140625" style="2" customWidth="1"/>
    <col min="13587" max="13587" width="14.85546875" style="2" customWidth="1"/>
    <col min="13588" max="13589" width="9.140625" style="2" customWidth="1"/>
    <col min="13590" max="13824" width="9.140625" style="2"/>
    <col min="13825" max="13825" width="32.42578125" style="2" customWidth="1"/>
    <col min="13826" max="13826" width="8.5703125" style="2" customWidth="1"/>
    <col min="13827" max="13828" width="9.140625" style="2" customWidth="1"/>
    <col min="13829" max="13829" width="7.85546875" style="2" customWidth="1"/>
    <col min="13830" max="13832" width="9.140625" style="2" customWidth="1"/>
    <col min="13833" max="13833" width="11.42578125" style="2" customWidth="1"/>
    <col min="13834" max="13834" width="9.140625" style="2" customWidth="1"/>
    <col min="13835" max="13835" width="8.140625" style="2" customWidth="1"/>
    <col min="13836" max="13840" width="9.140625" style="2" customWidth="1"/>
    <col min="13841" max="13841" width="7.85546875" style="2" customWidth="1"/>
    <col min="13842" max="13842" width="9.140625" style="2" customWidth="1"/>
    <col min="13843" max="13843" width="14.85546875" style="2" customWidth="1"/>
    <col min="13844" max="13845" width="9.140625" style="2" customWidth="1"/>
    <col min="13846" max="14080" width="9.140625" style="2"/>
    <col min="14081" max="14081" width="32.42578125" style="2" customWidth="1"/>
    <col min="14082" max="14082" width="8.5703125" style="2" customWidth="1"/>
    <col min="14083" max="14084" width="9.140625" style="2" customWidth="1"/>
    <col min="14085" max="14085" width="7.85546875" style="2" customWidth="1"/>
    <col min="14086" max="14088" width="9.140625" style="2" customWidth="1"/>
    <col min="14089" max="14089" width="11.42578125" style="2" customWidth="1"/>
    <col min="14090" max="14090" width="9.140625" style="2" customWidth="1"/>
    <col min="14091" max="14091" width="8.140625" style="2" customWidth="1"/>
    <col min="14092" max="14096" width="9.140625" style="2" customWidth="1"/>
    <col min="14097" max="14097" width="7.85546875" style="2" customWidth="1"/>
    <col min="14098" max="14098" width="9.140625" style="2" customWidth="1"/>
    <col min="14099" max="14099" width="14.85546875" style="2" customWidth="1"/>
    <col min="14100" max="14101" width="9.140625" style="2" customWidth="1"/>
    <col min="14102" max="14336" width="9.140625" style="2"/>
    <col min="14337" max="14337" width="32.42578125" style="2" customWidth="1"/>
    <col min="14338" max="14338" width="8.5703125" style="2" customWidth="1"/>
    <col min="14339" max="14340" width="9.140625" style="2" customWidth="1"/>
    <col min="14341" max="14341" width="7.85546875" style="2" customWidth="1"/>
    <col min="14342" max="14344" width="9.140625" style="2" customWidth="1"/>
    <col min="14345" max="14345" width="11.42578125" style="2" customWidth="1"/>
    <col min="14346" max="14346" width="9.140625" style="2" customWidth="1"/>
    <col min="14347" max="14347" width="8.140625" style="2" customWidth="1"/>
    <col min="14348" max="14352" width="9.140625" style="2" customWidth="1"/>
    <col min="14353" max="14353" width="7.85546875" style="2" customWidth="1"/>
    <col min="14354" max="14354" width="9.140625" style="2" customWidth="1"/>
    <col min="14355" max="14355" width="14.85546875" style="2" customWidth="1"/>
    <col min="14356" max="14357" width="9.140625" style="2" customWidth="1"/>
    <col min="14358" max="14592" width="9.140625" style="2"/>
    <col min="14593" max="14593" width="32.42578125" style="2" customWidth="1"/>
    <col min="14594" max="14594" width="8.5703125" style="2" customWidth="1"/>
    <col min="14595" max="14596" width="9.140625" style="2" customWidth="1"/>
    <col min="14597" max="14597" width="7.85546875" style="2" customWidth="1"/>
    <col min="14598" max="14600" width="9.140625" style="2" customWidth="1"/>
    <col min="14601" max="14601" width="11.42578125" style="2" customWidth="1"/>
    <col min="14602" max="14602" width="9.140625" style="2" customWidth="1"/>
    <col min="14603" max="14603" width="8.140625" style="2" customWidth="1"/>
    <col min="14604" max="14608" width="9.140625" style="2" customWidth="1"/>
    <col min="14609" max="14609" width="7.85546875" style="2" customWidth="1"/>
    <col min="14610" max="14610" width="9.140625" style="2" customWidth="1"/>
    <col min="14611" max="14611" width="14.85546875" style="2" customWidth="1"/>
    <col min="14612" max="14613" width="9.140625" style="2" customWidth="1"/>
    <col min="14614" max="14848" width="9.140625" style="2"/>
    <col min="14849" max="14849" width="32.42578125" style="2" customWidth="1"/>
    <col min="14850" max="14850" width="8.5703125" style="2" customWidth="1"/>
    <col min="14851" max="14852" width="9.140625" style="2" customWidth="1"/>
    <col min="14853" max="14853" width="7.85546875" style="2" customWidth="1"/>
    <col min="14854" max="14856" width="9.140625" style="2" customWidth="1"/>
    <col min="14857" max="14857" width="11.42578125" style="2" customWidth="1"/>
    <col min="14858" max="14858" width="9.140625" style="2" customWidth="1"/>
    <col min="14859" max="14859" width="8.140625" style="2" customWidth="1"/>
    <col min="14860" max="14864" width="9.140625" style="2" customWidth="1"/>
    <col min="14865" max="14865" width="7.85546875" style="2" customWidth="1"/>
    <col min="14866" max="14866" width="9.140625" style="2" customWidth="1"/>
    <col min="14867" max="14867" width="14.85546875" style="2" customWidth="1"/>
    <col min="14868" max="14869" width="9.140625" style="2" customWidth="1"/>
    <col min="14870" max="15104" width="9.140625" style="2"/>
    <col min="15105" max="15105" width="32.42578125" style="2" customWidth="1"/>
    <col min="15106" max="15106" width="8.5703125" style="2" customWidth="1"/>
    <col min="15107" max="15108" width="9.140625" style="2" customWidth="1"/>
    <col min="15109" max="15109" width="7.85546875" style="2" customWidth="1"/>
    <col min="15110" max="15112" width="9.140625" style="2" customWidth="1"/>
    <col min="15113" max="15113" width="11.42578125" style="2" customWidth="1"/>
    <col min="15114" max="15114" width="9.140625" style="2" customWidth="1"/>
    <col min="15115" max="15115" width="8.140625" style="2" customWidth="1"/>
    <col min="15116" max="15120" width="9.140625" style="2" customWidth="1"/>
    <col min="15121" max="15121" width="7.85546875" style="2" customWidth="1"/>
    <col min="15122" max="15122" width="9.140625" style="2" customWidth="1"/>
    <col min="15123" max="15123" width="14.85546875" style="2" customWidth="1"/>
    <col min="15124" max="15125" width="9.140625" style="2" customWidth="1"/>
    <col min="15126" max="15360" width="9.140625" style="2"/>
    <col min="15361" max="15361" width="32.42578125" style="2" customWidth="1"/>
    <col min="15362" max="15362" width="8.5703125" style="2" customWidth="1"/>
    <col min="15363" max="15364" width="9.140625" style="2" customWidth="1"/>
    <col min="15365" max="15365" width="7.85546875" style="2" customWidth="1"/>
    <col min="15366" max="15368" width="9.140625" style="2" customWidth="1"/>
    <col min="15369" max="15369" width="11.42578125" style="2" customWidth="1"/>
    <col min="15370" max="15370" width="9.140625" style="2" customWidth="1"/>
    <col min="15371" max="15371" width="8.140625" style="2" customWidth="1"/>
    <col min="15372" max="15376" width="9.140625" style="2" customWidth="1"/>
    <col min="15377" max="15377" width="7.85546875" style="2" customWidth="1"/>
    <col min="15378" max="15378" width="9.140625" style="2" customWidth="1"/>
    <col min="15379" max="15379" width="14.85546875" style="2" customWidth="1"/>
    <col min="15380" max="15381" width="9.140625" style="2" customWidth="1"/>
    <col min="15382" max="15616" width="9.140625" style="2"/>
    <col min="15617" max="15617" width="32.42578125" style="2" customWidth="1"/>
    <col min="15618" max="15618" width="8.5703125" style="2" customWidth="1"/>
    <col min="15619" max="15620" width="9.140625" style="2" customWidth="1"/>
    <col min="15621" max="15621" width="7.85546875" style="2" customWidth="1"/>
    <col min="15622" max="15624" width="9.140625" style="2" customWidth="1"/>
    <col min="15625" max="15625" width="11.42578125" style="2" customWidth="1"/>
    <col min="15626" max="15626" width="9.140625" style="2" customWidth="1"/>
    <col min="15627" max="15627" width="8.140625" style="2" customWidth="1"/>
    <col min="15628" max="15632" width="9.140625" style="2" customWidth="1"/>
    <col min="15633" max="15633" width="7.85546875" style="2" customWidth="1"/>
    <col min="15634" max="15634" width="9.140625" style="2" customWidth="1"/>
    <col min="15635" max="15635" width="14.85546875" style="2" customWidth="1"/>
    <col min="15636" max="15637" width="9.140625" style="2" customWidth="1"/>
    <col min="15638" max="15872" width="9.140625" style="2"/>
    <col min="15873" max="15873" width="32.42578125" style="2" customWidth="1"/>
    <col min="15874" max="15874" width="8.5703125" style="2" customWidth="1"/>
    <col min="15875" max="15876" width="9.140625" style="2" customWidth="1"/>
    <col min="15877" max="15877" width="7.85546875" style="2" customWidth="1"/>
    <col min="15878" max="15880" width="9.140625" style="2" customWidth="1"/>
    <col min="15881" max="15881" width="11.42578125" style="2" customWidth="1"/>
    <col min="15882" max="15882" width="9.140625" style="2" customWidth="1"/>
    <col min="15883" max="15883" width="8.140625" style="2" customWidth="1"/>
    <col min="15884" max="15888" width="9.140625" style="2" customWidth="1"/>
    <col min="15889" max="15889" width="7.85546875" style="2" customWidth="1"/>
    <col min="15890" max="15890" width="9.140625" style="2" customWidth="1"/>
    <col min="15891" max="15891" width="14.85546875" style="2" customWidth="1"/>
    <col min="15892" max="15893" width="9.140625" style="2" customWidth="1"/>
    <col min="15894" max="16128" width="9.140625" style="2"/>
    <col min="16129" max="16129" width="32.42578125" style="2" customWidth="1"/>
    <col min="16130" max="16130" width="8.5703125" style="2" customWidth="1"/>
    <col min="16131" max="16132" width="9.140625" style="2" customWidth="1"/>
    <col min="16133" max="16133" width="7.85546875" style="2" customWidth="1"/>
    <col min="16134" max="16136" width="9.140625" style="2" customWidth="1"/>
    <col min="16137" max="16137" width="11.42578125" style="2" customWidth="1"/>
    <col min="16138" max="16138" width="9.140625" style="2" customWidth="1"/>
    <col min="16139" max="16139" width="8.140625" style="2" customWidth="1"/>
    <col min="16140" max="16144" width="9.140625" style="2" customWidth="1"/>
    <col min="16145" max="16145" width="7.85546875" style="2" customWidth="1"/>
    <col min="16146" max="16146" width="9.140625" style="2" customWidth="1"/>
    <col min="16147" max="16147" width="14.85546875" style="2" customWidth="1"/>
    <col min="16148" max="16149" width="9.140625" style="2" customWidth="1"/>
    <col min="16150" max="16384" width="9.140625" style="2"/>
  </cols>
  <sheetData>
    <row r="1" spans="1:21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1" ht="13.5" thickBot="1" x14ac:dyDescent="0.25">
      <c r="A5" s="4" t="s">
        <v>1</v>
      </c>
      <c r="B5" s="5" t="s">
        <v>2</v>
      </c>
      <c r="C5" s="5"/>
      <c r="D5" s="6" t="s">
        <v>3</v>
      </c>
      <c r="E5" s="7"/>
      <c r="F5" s="8" t="s">
        <v>4</v>
      </c>
      <c r="G5" s="9"/>
      <c r="H5" s="10" t="s">
        <v>5</v>
      </c>
      <c r="I5" s="10"/>
      <c r="J5" s="11" t="s">
        <v>6</v>
      </c>
      <c r="K5" s="12"/>
      <c r="L5" s="13" t="s">
        <v>7</v>
      </c>
      <c r="M5" s="14"/>
      <c r="N5" s="15" t="s">
        <v>8</v>
      </c>
      <c r="O5" s="16"/>
      <c r="P5" s="17" t="s">
        <v>9</v>
      </c>
      <c r="Q5" s="18"/>
      <c r="R5" s="19" t="s">
        <v>10</v>
      </c>
      <c r="S5" s="20" t="s">
        <v>11</v>
      </c>
      <c r="T5" s="21"/>
      <c r="U5" s="22"/>
    </row>
    <row r="6" spans="1:21" ht="13.5" thickBot="1" x14ac:dyDescent="0.25">
      <c r="A6" s="23" t="s">
        <v>12</v>
      </c>
      <c r="B6" s="24" t="s">
        <v>13</v>
      </c>
      <c r="C6" s="25" t="s">
        <v>14</v>
      </c>
      <c r="D6" s="26" t="s">
        <v>13</v>
      </c>
      <c r="E6" s="27" t="s">
        <v>14</v>
      </c>
      <c r="F6" s="25" t="s">
        <v>13</v>
      </c>
      <c r="G6" s="25" t="s">
        <v>14</v>
      </c>
      <c r="H6" s="28" t="s">
        <v>13</v>
      </c>
      <c r="I6" s="29" t="s">
        <v>14</v>
      </c>
      <c r="J6" s="29" t="s">
        <v>13</v>
      </c>
      <c r="K6" s="29" t="s">
        <v>14</v>
      </c>
      <c r="L6" s="28" t="s">
        <v>13</v>
      </c>
      <c r="M6" s="29" t="s">
        <v>14</v>
      </c>
      <c r="N6" s="28" t="s">
        <v>13</v>
      </c>
      <c r="O6" s="29" t="s">
        <v>14</v>
      </c>
      <c r="P6" s="25" t="s">
        <v>13</v>
      </c>
      <c r="Q6" s="24" t="s">
        <v>14</v>
      </c>
      <c r="R6" s="30"/>
      <c r="S6" s="31"/>
    </row>
    <row r="7" spans="1:21" x14ac:dyDescent="0.2">
      <c r="A7" s="32" t="s">
        <v>15</v>
      </c>
      <c r="B7" s="33">
        <v>56</v>
      </c>
      <c r="C7" s="33">
        <f>+B7*115</f>
        <v>6440</v>
      </c>
      <c r="D7" s="33">
        <v>0</v>
      </c>
      <c r="E7" s="33">
        <f>+D7*115</f>
        <v>0</v>
      </c>
      <c r="F7" s="33">
        <v>0</v>
      </c>
      <c r="G7" s="33">
        <f>+F7*115</f>
        <v>0</v>
      </c>
      <c r="H7" s="33">
        <v>0</v>
      </c>
      <c r="I7" s="33">
        <f>+H7*115</f>
        <v>0</v>
      </c>
      <c r="J7" s="33">
        <v>0</v>
      </c>
      <c r="K7" s="33">
        <f>+J7*115</f>
        <v>0</v>
      </c>
      <c r="L7" s="33">
        <v>8</v>
      </c>
      <c r="M7" s="33">
        <f>+L7*115</f>
        <v>920</v>
      </c>
      <c r="N7" s="33">
        <v>0</v>
      </c>
      <c r="O7" s="33">
        <f>+N7*115</f>
        <v>0</v>
      </c>
      <c r="P7" s="33">
        <v>0</v>
      </c>
      <c r="Q7" s="33">
        <f>+P7*115</f>
        <v>0</v>
      </c>
      <c r="R7" s="34">
        <f>B7+D7+F7+H7+J7+L7+N7+P7</f>
        <v>64</v>
      </c>
      <c r="S7" s="35">
        <f>+C7+E7+G7+I7+K7+M7+O7+Q7</f>
        <v>7360</v>
      </c>
    </row>
    <row r="8" spans="1:21" x14ac:dyDescent="0.2">
      <c r="A8" s="36" t="s">
        <v>16</v>
      </c>
      <c r="B8" s="37">
        <v>1</v>
      </c>
      <c r="C8" s="37">
        <f>+B8*20</f>
        <v>20</v>
      </c>
      <c r="D8" s="37">
        <v>0</v>
      </c>
      <c r="E8" s="37">
        <f>+D8*20</f>
        <v>0</v>
      </c>
      <c r="F8" s="37">
        <v>0</v>
      </c>
      <c r="G8" s="37">
        <f>+F8*20</f>
        <v>0</v>
      </c>
      <c r="H8" s="37">
        <v>0</v>
      </c>
      <c r="I8" s="37">
        <f>+H8*20</f>
        <v>0</v>
      </c>
      <c r="J8" s="37">
        <v>34</v>
      </c>
      <c r="K8" s="37">
        <f>+J8*20</f>
        <v>680</v>
      </c>
      <c r="L8" s="37">
        <v>14</v>
      </c>
      <c r="M8" s="37">
        <f>+L8*20</f>
        <v>280</v>
      </c>
      <c r="N8" s="37">
        <v>0</v>
      </c>
      <c r="O8" s="37">
        <f>+N8*20</f>
        <v>0</v>
      </c>
      <c r="P8" s="37">
        <v>0</v>
      </c>
      <c r="Q8" s="37">
        <f>+P8*20</f>
        <v>0</v>
      </c>
      <c r="R8" s="34">
        <f>B8+D8+F8+H8+J8+L8+N8+P8</f>
        <v>49</v>
      </c>
      <c r="S8" s="38">
        <f>+C8+E8+G8+I8+K8+M8+O8+Q8</f>
        <v>980</v>
      </c>
      <c r="T8" s="2">
        <f>SUM(R7:R10)</f>
        <v>1824</v>
      </c>
    </row>
    <row r="9" spans="1:21" x14ac:dyDescent="0.2">
      <c r="A9" s="36" t="s">
        <v>17</v>
      </c>
      <c r="B9" s="37">
        <v>0</v>
      </c>
      <c r="C9" s="37">
        <f>+B9*40</f>
        <v>0</v>
      </c>
      <c r="D9" s="37">
        <v>0</v>
      </c>
      <c r="E9" s="37">
        <f>+D9*40</f>
        <v>0</v>
      </c>
      <c r="F9" s="37">
        <v>0</v>
      </c>
      <c r="G9" s="37">
        <f>+F9*40</f>
        <v>0</v>
      </c>
      <c r="H9" s="37">
        <v>0</v>
      </c>
      <c r="I9" s="37">
        <f>+H9*40</f>
        <v>0</v>
      </c>
      <c r="J9" s="37">
        <v>0</v>
      </c>
      <c r="K9" s="37">
        <f>+J9*40</f>
        <v>0</v>
      </c>
      <c r="L9" s="37">
        <v>0</v>
      </c>
      <c r="M9" s="37">
        <f>+L9*40</f>
        <v>0</v>
      </c>
      <c r="N9" s="37">
        <v>0</v>
      </c>
      <c r="O9" s="37">
        <f>+N9*40</f>
        <v>0</v>
      </c>
      <c r="P9" s="37">
        <v>0</v>
      </c>
      <c r="Q9" s="37">
        <f>+P9*40</f>
        <v>0</v>
      </c>
      <c r="R9" s="34">
        <f>B9+D9+F9+H9+J9+L9+N9+P9</f>
        <v>0</v>
      </c>
      <c r="S9" s="38">
        <f>+C9+E9+G9+I9+K9+M9+O9+Q9</f>
        <v>0</v>
      </c>
    </row>
    <row r="10" spans="1:21" x14ac:dyDescent="0.2">
      <c r="A10" s="36" t="s">
        <v>18</v>
      </c>
      <c r="B10" s="37"/>
      <c r="C10" s="37"/>
      <c r="D10" s="37"/>
      <c r="E10" s="37"/>
      <c r="F10" s="37">
        <v>142</v>
      </c>
      <c r="G10" s="37"/>
      <c r="H10" s="37">
        <v>161</v>
      </c>
      <c r="I10" s="37"/>
      <c r="J10" s="37">
        <v>196</v>
      </c>
      <c r="K10" s="37"/>
      <c r="L10" s="37">
        <v>221</v>
      </c>
      <c r="M10" s="37"/>
      <c r="N10" s="37">
        <v>465</v>
      </c>
      <c r="O10" s="37"/>
      <c r="P10" s="37">
        <v>526</v>
      </c>
      <c r="Q10" s="37"/>
      <c r="R10" s="34">
        <f>B10+D10+F10+H10+J10+L10+N10+P10</f>
        <v>1711</v>
      </c>
      <c r="S10" s="38">
        <f>+C10+E10+G10+I10+K10+M10+O10+Q10</f>
        <v>0</v>
      </c>
    </row>
    <row r="11" spans="1:21" ht="13.5" thickBot="1" x14ac:dyDescent="0.25">
      <c r="A11" s="39" t="s">
        <v>19</v>
      </c>
      <c r="B11" s="37">
        <v>0</v>
      </c>
      <c r="C11" s="40">
        <f>+B11*30</f>
        <v>0</v>
      </c>
      <c r="D11" s="37"/>
      <c r="E11" s="40">
        <f>+D11*30</f>
        <v>0</v>
      </c>
      <c r="F11" s="37"/>
      <c r="G11" s="40">
        <f>+F11*30</f>
        <v>0</v>
      </c>
      <c r="H11" s="37"/>
      <c r="I11" s="40">
        <f>+H11*30</f>
        <v>0</v>
      </c>
      <c r="J11" s="37"/>
      <c r="K11" s="40">
        <f>+J11*30</f>
        <v>0</v>
      </c>
      <c r="L11" s="37"/>
      <c r="M11" s="40">
        <f>+L11*30</f>
        <v>0</v>
      </c>
      <c r="N11" s="37"/>
      <c r="O11" s="40">
        <f>+N11*30</f>
        <v>0</v>
      </c>
      <c r="P11" s="37"/>
      <c r="Q11" s="40">
        <f>+P11*30</f>
        <v>0</v>
      </c>
      <c r="R11" s="41">
        <f>B11+F11+H11+J11+L11+N11+P11+D11</f>
        <v>0</v>
      </c>
      <c r="S11" s="42">
        <f>+C11+E11+G11+I11+K11+M11+O11+Q11</f>
        <v>0</v>
      </c>
    </row>
    <row r="12" spans="1:21" ht="13.5" thickBot="1" x14ac:dyDescent="0.25">
      <c r="A12" s="25" t="s">
        <v>20</v>
      </c>
      <c r="B12" s="27" t="s">
        <v>13</v>
      </c>
      <c r="C12" s="27" t="s">
        <v>14</v>
      </c>
      <c r="D12" s="27" t="s">
        <v>13</v>
      </c>
      <c r="E12" s="27" t="s">
        <v>14</v>
      </c>
      <c r="F12" s="27" t="s">
        <v>13</v>
      </c>
      <c r="G12" s="27" t="s">
        <v>14</v>
      </c>
      <c r="H12" s="27" t="s">
        <v>13</v>
      </c>
      <c r="I12" s="27" t="s">
        <v>14</v>
      </c>
      <c r="J12" s="27" t="s">
        <v>13</v>
      </c>
      <c r="K12" s="27" t="s">
        <v>14</v>
      </c>
      <c r="L12" s="27" t="s">
        <v>13</v>
      </c>
      <c r="M12" s="27" t="s">
        <v>14</v>
      </c>
      <c r="N12" s="27" t="s">
        <v>13</v>
      </c>
      <c r="O12" s="27" t="s">
        <v>14</v>
      </c>
      <c r="P12" s="27" t="s">
        <v>13</v>
      </c>
      <c r="Q12" s="27" t="s">
        <v>14</v>
      </c>
      <c r="R12" s="43" t="s">
        <v>21</v>
      </c>
      <c r="S12" s="44" t="s">
        <v>22</v>
      </c>
    </row>
    <row r="13" spans="1:21" ht="12.75" customHeight="1" x14ac:dyDescent="0.2">
      <c r="A13" s="45" t="s">
        <v>23</v>
      </c>
      <c r="B13" s="46"/>
      <c r="C13" s="47"/>
      <c r="D13" s="46"/>
      <c r="E13" s="47"/>
      <c r="F13" s="46">
        <v>142</v>
      </c>
      <c r="G13" s="47"/>
      <c r="H13" s="46">
        <v>156</v>
      </c>
      <c r="I13" s="47"/>
      <c r="J13" s="46">
        <v>100</v>
      </c>
      <c r="K13" s="47"/>
      <c r="L13" s="46">
        <v>221</v>
      </c>
      <c r="M13" s="47"/>
      <c r="N13" s="46">
        <v>465</v>
      </c>
      <c r="O13" s="47"/>
      <c r="P13" s="46">
        <v>520</v>
      </c>
      <c r="Q13" s="48"/>
      <c r="R13" s="49">
        <f>B13+D13+F13+H13+J13+L13+N13+P13</f>
        <v>1604</v>
      </c>
      <c r="S13" s="50">
        <f>+C13+E13+G13+I13+K13+M13+O13+Q13</f>
        <v>0</v>
      </c>
      <c r="T13" s="51">
        <f>SUM(R13:R16)</f>
        <v>1692</v>
      </c>
    </row>
    <row r="14" spans="1:21" x14ac:dyDescent="0.2">
      <c r="A14" s="36" t="s">
        <v>24</v>
      </c>
      <c r="B14" s="37">
        <v>55</v>
      </c>
      <c r="C14" s="37"/>
      <c r="D14" s="37"/>
      <c r="E14" s="37"/>
      <c r="F14" s="37"/>
      <c r="G14" s="37"/>
      <c r="H14" s="37"/>
      <c r="I14" s="37"/>
      <c r="J14" s="37"/>
      <c r="K14" s="37"/>
      <c r="L14" s="37">
        <v>7</v>
      </c>
      <c r="M14" s="37"/>
      <c r="N14" s="37"/>
      <c r="O14" s="37"/>
      <c r="P14" s="37"/>
      <c r="Q14" s="52"/>
      <c r="R14" s="53">
        <f>B14+D14+F14+H14+J14+L14+N14+P14</f>
        <v>62</v>
      </c>
      <c r="S14" s="38">
        <f>+C14+E14+G14+I14+K14+M14+O14+Q14</f>
        <v>0</v>
      </c>
    </row>
    <row r="15" spans="1:21" x14ac:dyDescent="0.2">
      <c r="A15" s="36" t="s">
        <v>25</v>
      </c>
      <c r="B15" s="37"/>
      <c r="C15" s="37"/>
      <c r="D15" s="37"/>
      <c r="E15" s="37"/>
      <c r="F15" s="37"/>
      <c r="G15" s="37"/>
      <c r="H15" s="37"/>
      <c r="I15" s="37"/>
      <c r="J15" s="37">
        <v>15</v>
      </c>
      <c r="K15" s="37"/>
      <c r="L15" s="37">
        <v>11</v>
      </c>
      <c r="M15" s="37"/>
      <c r="N15" s="37"/>
      <c r="O15" s="37"/>
      <c r="P15" s="37"/>
      <c r="Q15" s="52"/>
      <c r="R15" s="53">
        <f>B15+D15+F15+H15+J15+L15+N15+P15</f>
        <v>26</v>
      </c>
      <c r="S15" s="38">
        <f>+C15+E15+G15+I15+K15+M15+O15+Q15</f>
        <v>0</v>
      </c>
    </row>
    <row r="16" spans="1:21" x14ac:dyDescent="0.2">
      <c r="A16" s="36" t="s">
        <v>26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52"/>
      <c r="R16" s="37">
        <f>B16+F16+H16+J16+L16+N16+P16+D16</f>
        <v>0</v>
      </c>
      <c r="S16" s="38">
        <f>+C16+E16+G16+I16+K16+M16+O16+Q16</f>
        <v>0</v>
      </c>
    </row>
    <row r="17" spans="1:19" ht="13.5" thickBot="1" x14ac:dyDescent="0.25">
      <c r="A17" s="54" t="s">
        <v>27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40">
        <f>B17+F17+H17+J17+L17+N17+P17+D17</f>
        <v>0</v>
      </c>
      <c r="S17" s="42">
        <f>+C17+E17+G17+I17+K17+M17+O17+Q17</f>
        <v>0</v>
      </c>
    </row>
    <row r="18" spans="1:19" ht="13.5" thickBot="1" x14ac:dyDescent="0.25">
      <c r="A18" s="57" t="s">
        <v>28</v>
      </c>
      <c r="B18" s="27" t="s">
        <v>13</v>
      </c>
      <c r="C18" s="27" t="s">
        <v>14</v>
      </c>
      <c r="D18" s="27" t="s">
        <v>13</v>
      </c>
      <c r="E18" s="27" t="s">
        <v>14</v>
      </c>
      <c r="F18" s="27" t="s">
        <v>13</v>
      </c>
      <c r="G18" s="27" t="s">
        <v>14</v>
      </c>
      <c r="H18" s="27" t="s">
        <v>13</v>
      </c>
      <c r="I18" s="27" t="s">
        <v>14</v>
      </c>
      <c r="J18" s="27" t="s">
        <v>13</v>
      </c>
      <c r="K18" s="27" t="s">
        <v>14</v>
      </c>
      <c r="L18" s="27" t="s">
        <v>13</v>
      </c>
      <c r="M18" s="27" t="s">
        <v>14</v>
      </c>
      <c r="N18" s="27" t="s">
        <v>13</v>
      </c>
      <c r="O18" s="27" t="s">
        <v>14</v>
      </c>
      <c r="P18" s="27" t="s">
        <v>13</v>
      </c>
      <c r="Q18" s="27" t="s">
        <v>14</v>
      </c>
      <c r="R18" s="58" t="s">
        <v>21</v>
      </c>
      <c r="S18" s="58" t="s">
        <v>22</v>
      </c>
    </row>
    <row r="19" spans="1:19" x14ac:dyDescent="0.2">
      <c r="A19" s="45" t="s">
        <v>29</v>
      </c>
      <c r="B19" s="59"/>
      <c r="C19" s="59"/>
      <c r="D19" s="59"/>
      <c r="E19" s="59"/>
      <c r="F19" s="59">
        <v>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34">
        <f>B19+D19+F19+H19+J19+L19+N19+P19</f>
        <v>1</v>
      </c>
      <c r="S19" s="35">
        <f>+C19+E19+G19+I19+K19+M19+O19+Q19</f>
        <v>0</v>
      </c>
    </row>
    <row r="20" spans="1:19" x14ac:dyDescent="0.2">
      <c r="A20" s="36" t="s">
        <v>30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4">
        <f>B20+D20+F20+H20+J20+L20+N20+P20</f>
        <v>0</v>
      </c>
      <c r="S20" s="38">
        <f>+C20+E20+G20+I20+K20+M20+O20+Q20</f>
        <v>0</v>
      </c>
    </row>
    <row r="21" spans="1:19" x14ac:dyDescent="0.2">
      <c r="A21" s="36" t="s">
        <v>31</v>
      </c>
      <c r="B21" s="37"/>
      <c r="C21" s="37">
        <f>+B21*150</f>
        <v>0</v>
      </c>
      <c r="D21" s="37"/>
      <c r="E21" s="37">
        <f>+D21*150</f>
        <v>0</v>
      </c>
      <c r="F21" s="37"/>
      <c r="G21" s="37">
        <f>+F21*150</f>
        <v>0</v>
      </c>
      <c r="H21" s="37"/>
      <c r="I21" s="37">
        <f>+H21*150</f>
        <v>0</v>
      </c>
      <c r="J21" s="37"/>
      <c r="K21" s="37">
        <f>+J21*150</f>
        <v>0</v>
      </c>
      <c r="L21" s="37"/>
      <c r="M21" s="37">
        <f>+L21*150</f>
        <v>0</v>
      </c>
      <c r="N21" s="37"/>
      <c r="O21" s="37">
        <f>+N21*150</f>
        <v>0</v>
      </c>
      <c r="P21" s="37"/>
      <c r="Q21" s="37">
        <f>+P21*150</f>
        <v>0</v>
      </c>
      <c r="R21" s="34">
        <f>B21+D21+F21+H21+J21+L21+N21+P21</f>
        <v>0</v>
      </c>
      <c r="S21" s="38">
        <f>+C21+E21+G21+I21+K21+M21+O21+Q21</f>
        <v>0</v>
      </c>
    </row>
    <row r="22" spans="1:19" x14ac:dyDescent="0.2">
      <c r="A22" s="36" t="s">
        <v>32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>
        <f>B22+D22+F22+H22+J22+L22+N22+P22</f>
        <v>0</v>
      </c>
      <c r="S22" s="38">
        <f>+C22+E22+G22+I22+K22+M22+O22+Q22</f>
        <v>0</v>
      </c>
    </row>
    <row r="23" spans="1:19" ht="13.5" thickBot="1" x14ac:dyDescent="0.25">
      <c r="A23" s="54" t="s">
        <v>33</v>
      </c>
      <c r="B23" s="55"/>
      <c r="C23" s="40">
        <f>+B23*140</f>
        <v>0</v>
      </c>
      <c r="D23" s="55"/>
      <c r="E23" s="40">
        <f>+D23*140</f>
        <v>0</v>
      </c>
      <c r="F23" s="55"/>
      <c r="G23" s="40">
        <f>+F23*140</f>
        <v>0</v>
      </c>
      <c r="H23" s="55"/>
      <c r="I23" s="40">
        <f>+H23*140</f>
        <v>0</v>
      </c>
      <c r="J23" s="55"/>
      <c r="K23" s="40">
        <f>+J23*140</f>
        <v>0</v>
      </c>
      <c r="L23" s="55"/>
      <c r="M23" s="40">
        <f>+L23*140</f>
        <v>0</v>
      </c>
      <c r="N23" s="55"/>
      <c r="O23" s="40">
        <f>+N23*140</f>
        <v>0</v>
      </c>
      <c r="P23" s="55"/>
      <c r="Q23" s="40">
        <f>+P23*140</f>
        <v>0</v>
      </c>
      <c r="R23" s="34">
        <f>B23+D23+F23+H23+J23+L23+N23+P23</f>
        <v>0</v>
      </c>
      <c r="S23" s="38">
        <f>+C23+E23+G23+I23+K23+M23+O23+Q23</f>
        <v>0</v>
      </c>
    </row>
    <row r="24" spans="1:19" ht="13.5" thickBot="1" x14ac:dyDescent="0.25">
      <c r="A24" s="57" t="s">
        <v>34</v>
      </c>
      <c r="B24" s="27" t="s">
        <v>13</v>
      </c>
      <c r="C24" s="27" t="s">
        <v>14</v>
      </c>
      <c r="D24" s="27" t="s">
        <v>13</v>
      </c>
      <c r="E24" s="27" t="s">
        <v>14</v>
      </c>
      <c r="F24" s="27" t="s">
        <v>13</v>
      </c>
      <c r="G24" s="27" t="s">
        <v>14</v>
      </c>
      <c r="H24" s="27" t="s">
        <v>13</v>
      </c>
      <c r="I24" s="27" t="s">
        <v>14</v>
      </c>
      <c r="J24" s="27" t="s">
        <v>13</v>
      </c>
      <c r="K24" s="27" t="s">
        <v>14</v>
      </c>
      <c r="L24" s="27" t="s">
        <v>13</v>
      </c>
      <c r="M24" s="27" t="s">
        <v>14</v>
      </c>
      <c r="N24" s="27" t="s">
        <v>13</v>
      </c>
      <c r="O24" s="27" t="s">
        <v>14</v>
      </c>
      <c r="P24" s="27" t="s">
        <v>13</v>
      </c>
      <c r="Q24" s="27" t="s">
        <v>14</v>
      </c>
      <c r="R24" s="25" t="s">
        <v>21</v>
      </c>
      <c r="S24" s="25" t="s">
        <v>22</v>
      </c>
    </row>
    <row r="25" spans="1:19" x14ac:dyDescent="0.2">
      <c r="A25" s="45" t="s">
        <v>29</v>
      </c>
      <c r="B25" s="60"/>
      <c r="C25" s="61"/>
      <c r="D25" s="60"/>
      <c r="E25" s="61"/>
      <c r="F25" s="60"/>
      <c r="G25" s="61"/>
      <c r="H25" s="60"/>
      <c r="I25" s="61"/>
      <c r="J25" s="60"/>
      <c r="K25" s="61"/>
      <c r="L25" s="60"/>
      <c r="M25" s="61"/>
      <c r="N25" s="60"/>
      <c r="O25" s="61"/>
      <c r="P25" s="60"/>
      <c r="Q25" s="61"/>
      <c r="R25" s="34">
        <f>B25+D25+F25+H25+J25+L25+N25+P25</f>
        <v>0</v>
      </c>
      <c r="S25" s="35">
        <f>+C25+E25+G25+I25+K25+M25+O25+Q25</f>
        <v>0</v>
      </c>
    </row>
    <row r="26" spans="1:19" x14ac:dyDescent="0.2">
      <c r="A26" s="36" t="s">
        <v>30</v>
      </c>
      <c r="B26" s="62"/>
      <c r="C26" s="63"/>
      <c r="D26" s="62"/>
      <c r="E26" s="63"/>
      <c r="F26" s="62"/>
      <c r="G26" s="63"/>
      <c r="H26" s="62"/>
      <c r="I26" s="63"/>
      <c r="J26" s="62"/>
      <c r="K26" s="63"/>
      <c r="L26" s="62"/>
      <c r="M26" s="63"/>
      <c r="N26" s="62"/>
      <c r="O26" s="63"/>
      <c r="P26" s="62"/>
      <c r="Q26" s="63"/>
      <c r="R26" s="34">
        <f>B26+D26+F26+H26+J26+L26+N26+P26</f>
        <v>0</v>
      </c>
      <c r="S26" s="38">
        <f>+C26+E26+G26+I26+K26+M26+O26+Q26</f>
        <v>0</v>
      </c>
    </row>
    <row r="27" spans="1:19" x14ac:dyDescent="0.2">
      <c r="A27" s="36" t="s">
        <v>31</v>
      </c>
      <c r="B27" s="62"/>
      <c r="C27" s="63">
        <f>+B27*150</f>
        <v>0</v>
      </c>
      <c r="D27" s="62"/>
      <c r="E27" s="63">
        <f>+D27*150</f>
        <v>0</v>
      </c>
      <c r="F27" s="62"/>
      <c r="G27" s="63">
        <f>+F27*150</f>
        <v>0</v>
      </c>
      <c r="H27" s="62"/>
      <c r="I27" s="63">
        <f>+H27*150</f>
        <v>0</v>
      </c>
      <c r="J27" s="62"/>
      <c r="K27" s="63">
        <f>+J27*150</f>
        <v>0</v>
      </c>
      <c r="L27" s="62"/>
      <c r="M27" s="63">
        <f>+L27*150</f>
        <v>0</v>
      </c>
      <c r="N27" s="62"/>
      <c r="O27" s="63">
        <f>+N27*150</f>
        <v>0</v>
      </c>
      <c r="P27" s="62"/>
      <c r="Q27" s="63">
        <f>+P27*150</f>
        <v>0</v>
      </c>
      <c r="R27" s="34">
        <f>B27+D27+F27+H27+J27+L27+N27+P27</f>
        <v>0</v>
      </c>
      <c r="S27" s="38">
        <f>+C27+E27+G27+I27+K27+M27+O27+Q27</f>
        <v>0</v>
      </c>
    </row>
    <row r="28" spans="1:19" x14ac:dyDescent="0.2">
      <c r="A28" s="36" t="s">
        <v>32</v>
      </c>
      <c r="B28" s="62"/>
      <c r="C28" s="63"/>
      <c r="D28" s="62"/>
      <c r="E28" s="63"/>
      <c r="F28" s="62"/>
      <c r="G28" s="63"/>
      <c r="H28" s="62"/>
      <c r="I28" s="63"/>
      <c r="J28" s="62"/>
      <c r="K28" s="63"/>
      <c r="L28" s="62"/>
      <c r="M28" s="63"/>
      <c r="N28" s="62"/>
      <c r="O28" s="63"/>
      <c r="P28" s="62"/>
      <c r="Q28" s="63"/>
      <c r="R28" s="34">
        <f>B28+D28+F28+H28+J28+L28+N28+P28</f>
        <v>0</v>
      </c>
      <c r="S28" s="38">
        <f>+C28+E28+G28+I28+K28+M28+O28+Q28</f>
        <v>0</v>
      </c>
    </row>
    <row r="29" spans="1:19" ht="13.5" thickBot="1" x14ac:dyDescent="0.25">
      <c r="A29" s="54" t="s">
        <v>33</v>
      </c>
      <c r="B29" s="55"/>
      <c r="C29" s="64">
        <f>+B29*140</f>
        <v>0</v>
      </c>
      <c r="D29" s="55"/>
      <c r="E29" s="64">
        <f>+D29*140</f>
        <v>0</v>
      </c>
      <c r="F29" s="55"/>
      <c r="G29" s="64">
        <f>+F29*140</f>
        <v>0</v>
      </c>
      <c r="H29" s="55"/>
      <c r="I29" s="64">
        <f>+H29*140</f>
        <v>0</v>
      </c>
      <c r="J29" s="55"/>
      <c r="K29" s="64">
        <f>+J29*140</f>
        <v>0</v>
      </c>
      <c r="L29" s="55"/>
      <c r="M29" s="64">
        <f>+L29*140</f>
        <v>0</v>
      </c>
      <c r="N29" s="55"/>
      <c r="O29" s="64">
        <f>+N29*140</f>
        <v>0</v>
      </c>
      <c r="P29" s="55"/>
      <c r="Q29" s="64">
        <f>+P29*140</f>
        <v>0</v>
      </c>
      <c r="R29" s="34">
        <f>B29+D29+F29+H29+J29+L29+N29+P29</f>
        <v>0</v>
      </c>
      <c r="S29" s="38">
        <f>+C29+E29+G29+I29+K29+M29+O29+Q29</f>
        <v>0</v>
      </c>
    </row>
    <row r="30" spans="1:19" ht="13.5" thickBot="1" x14ac:dyDescent="0.25">
      <c r="A30" s="57" t="s">
        <v>35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5" t="s">
        <v>21</v>
      </c>
      <c r="S30" s="25" t="s">
        <v>22</v>
      </c>
    </row>
    <row r="31" spans="1:19" x14ac:dyDescent="0.2">
      <c r="A31" s="45" t="s">
        <v>29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34">
        <f>B31+D31+F31+H31+J31+L31+N31+P31</f>
        <v>0</v>
      </c>
      <c r="S31" s="35">
        <f>+C31+E31+G31+I31+K31+M31+O31+Q31</f>
        <v>0</v>
      </c>
    </row>
    <row r="32" spans="1:19" x14ac:dyDescent="0.2">
      <c r="A32" s="36" t="s">
        <v>30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4">
        <f>B32+D32+F32+H32+J32+L32+N32+P32</f>
        <v>0</v>
      </c>
      <c r="S32" s="38">
        <f>+C32+E32+G32+I32+K32+M32+O32+Q32</f>
        <v>0</v>
      </c>
    </row>
    <row r="33" spans="1:19" x14ac:dyDescent="0.2">
      <c r="A33" s="36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4">
        <f>B33+D33+F33+H33+J33+L33+N33+P33</f>
        <v>0</v>
      </c>
      <c r="S33" s="38">
        <f>+C33+E33+G33+I33+K33+M33+O33+Q33</f>
        <v>0</v>
      </c>
    </row>
    <row r="34" spans="1:19" x14ac:dyDescent="0.2">
      <c r="A34" s="36" t="s">
        <v>32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34">
        <f>B34+D34+F34+H34+J34+L34+N34+P34</f>
        <v>0</v>
      </c>
      <c r="S34" s="38">
        <f>+C34+E34+G34+I34+K34+M34+O34+Q34</f>
        <v>0</v>
      </c>
    </row>
    <row r="35" spans="1:19" ht="13.5" thickBot="1" x14ac:dyDescent="0.25">
      <c r="A35" s="54" t="s">
        <v>33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34">
        <f>B35+D35+F35+H35+J35+L35+N35+P35</f>
        <v>0</v>
      </c>
      <c r="S35" s="38">
        <f>+C35+E35+G35+I35+K35+M35+O35+Q35</f>
        <v>0</v>
      </c>
    </row>
    <row r="36" spans="1:19" ht="13.5" thickBot="1" x14ac:dyDescent="0.25">
      <c r="A36" s="25" t="s">
        <v>36</v>
      </c>
      <c r="B36" s="27" t="s">
        <v>13</v>
      </c>
      <c r="C36" s="27" t="s">
        <v>14</v>
      </c>
      <c r="D36" s="27" t="s">
        <v>13</v>
      </c>
      <c r="E36" s="27" t="s">
        <v>14</v>
      </c>
      <c r="F36" s="27" t="s">
        <v>13</v>
      </c>
      <c r="G36" s="27" t="s">
        <v>14</v>
      </c>
      <c r="H36" s="27" t="s">
        <v>13</v>
      </c>
      <c r="I36" s="27" t="s">
        <v>14</v>
      </c>
      <c r="J36" s="27" t="s">
        <v>13</v>
      </c>
      <c r="K36" s="27" t="s">
        <v>14</v>
      </c>
      <c r="L36" s="27" t="s">
        <v>13</v>
      </c>
      <c r="M36" s="27" t="s">
        <v>14</v>
      </c>
      <c r="N36" s="27" t="s">
        <v>13</v>
      </c>
      <c r="O36" s="27" t="s">
        <v>14</v>
      </c>
      <c r="P36" s="27" t="s">
        <v>13</v>
      </c>
      <c r="Q36" s="27" t="s">
        <v>14</v>
      </c>
      <c r="R36" s="25" t="s">
        <v>21</v>
      </c>
      <c r="S36" s="25" t="s">
        <v>22</v>
      </c>
    </row>
    <row r="37" spans="1:19" x14ac:dyDescent="0.2">
      <c r="A37" s="66" t="s">
        <v>37</v>
      </c>
      <c r="B37" s="67"/>
      <c r="C37" s="67">
        <f>+B37*1</f>
        <v>0</v>
      </c>
      <c r="D37" s="67"/>
      <c r="E37" s="67">
        <f>+D37*1</f>
        <v>0</v>
      </c>
      <c r="F37" s="67"/>
      <c r="G37" s="67">
        <f>+F37*1</f>
        <v>0</v>
      </c>
      <c r="H37" s="67">
        <v>6</v>
      </c>
      <c r="I37" s="67">
        <f>+H37*1</f>
        <v>6</v>
      </c>
      <c r="J37" s="67">
        <v>4</v>
      </c>
      <c r="K37" s="67">
        <f>+J37*1</f>
        <v>4</v>
      </c>
      <c r="L37" s="67"/>
      <c r="M37" s="67">
        <f>+L37*1</f>
        <v>0</v>
      </c>
      <c r="N37" s="67"/>
      <c r="O37" s="67">
        <f>+N37*1</f>
        <v>0</v>
      </c>
      <c r="P37" s="67"/>
      <c r="Q37" s="67">
        <f>+P37*1</f>
        <v>0</v>
      </c>
      <c r="R37" s="34">
        <f>B37+D37+F37+H37+J37+L37+N37+P37</f>
        <v>10</v>
      </c>
      <c r="S37" s="35">
        <f>+C37+E37+G37+I37+K37+M37+O37+Q37</f>
        <v>10</v>
      </c>
    </row>
    <row r="38" spans="1:19" x14ac:dyDescent="0.2">
      <c r="A38" s="36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34">
        <f>B38+D38+F38+H38+J38+L38+N38+P38</f>
        <v>0</v>
      </c>
      <c r="S38" s="38">
        <f>+C38+E38+G38+I38+K38+M38+O38+Q38</f>
        <v>0</v>
      </c>
    </row>
    <row r="39" spans="1:19" ht="13.5" thickBot="1" x14ac:dyDescent="0.25">
      <c r="A39" s="69" t="s">
        <v>39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34">
        <f>B39+D39+F39+H39+J39+L39+N39+P39</f>
        <v>0</v>
      </c>
      <c r="S39" s="38">
        <f>+C39+E39+G39+I39+K39+M39+O39+Q39</f>
        <v>0</v>
      </c>
    </row>
    <row r="40" spans="1:19" ht="13.5" thickBot="1" x14ac:dyDescent="0.25">
      <c r="A40" s="25" t="s">
        <v>40</v>
      </c>
      <c r="B40" s="27" t="s">
        <v>13</v>
      </c>
      <c r="C40" s="27" t="s">
        <v>14</v>
      </c>
      <c r="D40" s="27" t="s">
        <v>13</v>
      </c>
      <c r="E40" s="27" t="s">
        <v>14</v>
      </c>
      <c r="F40" s="27" t="s">
        <v>13</v>
      </c>
      <c r="G40" s="27" t="s">
        <v>14</v>
      </c>
      <c r="H40" s="27" t="s">
        <v>13</v>
      </c>
      <c r="I40" s="27" t="s">
        <v>14</v>
      </c>
      <c r="J40" s="27" t="s">
        <v>13</v>
      </c>
      <c r="K40" s="27" t="s">
        <v>14</v>
      </c>
      <c r="L40" s="27" t="s">
        <v>13</v>
      </c>
      <c r="M40" s="27" t="s">
        <v>14</v>
      </c>
      <c r="N40" s="27" t="s">
        <v>13</v>
      </c>
      <c r="O40" s="27" t="s">
        <v>14</v>
      </c>
      <c r="P40" s="27" t="s">
        <v>13</v>
      </c>
      <c r="Q40" s="27" t="s">
        <v>14</v>
      </c>
      <c r="R40" s="25" t="s">
        <v>21</v>
      </c>
      <c r="S40" s="25" t="s">
        <v>22</v>
      </c>
    </row>
    <row r="41" spans="1:19" x14ac:dyDescent="0.2">
      <c r="A41" s="66" t="s">
        <v>37</v>
      </c>
      <c r="B41" s="67"/>
      <c r="C41" s="67">
        <f>+B41*1</f>
        <v>0</v>
      </c>
      <c r="D41" s="67"/>
      <c r="E41" s="67">
        <f>+D41*1</f>
        <v>0</v>
      </c>
      <c r="F41" s="67"/>
      <c r="G41" s="67">
        <f>+F41*1</f>
        <v>0</v>
      </c>
      <c r="H41" s="67">
        <v>3</v>
      </c>
      <c r="I41" s="67">
        <f>+H41*1</f>
        <v>3</v>
      </c>
      <c r="J41" s="67"/>
      <c r="K41" s="67">
        <f>+J41*1</f>
        <v>0</v>
      </c>
      <c r="L41" s="67"/>
      <c r="M41" s="67">
        <f>+L41*1</f>
        <v>0</v>
      </c>
      <c r="N41" s="67"/>
      <c r="O41" s="67">
        <f>+N41*1</f>
        <v>0</v>
      </c>
      <c r="P41" s="67"/>
      <c r="Q41" s="67">
        <f>+P41*1</f>
        <v>0</v>
      </c>
      <c r="R41" s="34">
        <f>B41+D41+F41+H41+J41+L41+N41+P41</f>
        <v>3</v>
      </c>
      <c r="S41" s="35">
        <f>+C41+E41+G41+I41+K41+M41+O41+Q41</f>
        <v>3</v>
      </c>
    </row>
    <row r="42" spans="1:19" x14ac:dyDescent="0.2">
      <c r="A42" s="36" t="s">
        <v>38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34">
        <f>B42+D42+F42+H42+J42+L42+N42+P42</f>
        <v>0</v>
      </c>
      <c r="S42" s="38">
        <f>+C42+E42+G42+I42+K42+M42+O42+Q42</f>
        <v>0</v>
      </c>
    </row>
    <row r="43" spans="1:19" x14ac:dyDescent="0.2">
      <c r="A43" s="36" t="s">
        <v>39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34">
        <f>B43+D43+F43+H43+J43+L43+N43+P43</f>
        <v>0</v>
      </c>
      <c r="S43" s="38">
        <f>+C43+E43+G43+I43+K43+M43+O43+Q43</f>
        <v>0</v>
      </c>
    </row>
    <row r="44" spans="1:19" ht="13.5" thickBot="1" x14ac:dyDescent="0.25">
      <c r="A44" s="71" t="s">
        <v>41</v>
      </c>
      <c r="B44" s="70"/>
      <c r="C44" s="70"/>
      <c r="D44" s="70"/>
      <c r="E44" s="70"/>
      <c r="F44" s="70"/>
      <c r="G44" s="70"/>
      <c r="H44" s="70">
        <v>1</v>
      </c>
      <c r="I44" s="70"/>
      <c r="J44" s="70">
        <v>3</v>
      </c>
      <c r="K44" s="70"/>
      <c r="L44" s="70"/>
      <c r="M44" s="70"/>
      <c r="N44" s="70"/>
      <c r="O44" s="70"/>
      <c r="P44" s="70"/>
      <c r="Q44" s="70"/>
      <c r="R44" s="34">
        <f>B44+D44+F44+H44+J44+L44+N44+P44</f>
        <v>4</v>
      </c>
      <c r="S44" s="38">
        <f>+C44+E44+G44+I44+K44+M44+O44+Q44</f>
        <v>0</v>
      </c>
    </row>
    <row r="45" spans="1:19" x14ac:dyDescent="0.2">
      <c r="A45" s="72" t="s">
        <v>42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4"/>
      <c r="S45" s="75">
        <f>S7+S8+S9+S10+S11+S13+S14+S15+S16+S19+S20+S21+S22+S23+S25+S26+S27+S28+S29+S31+S32+S33+S34+S35+S37+S38+S39+S41+S42+S43+S44</f>
        <v>8353</v>
      </c>
    </row>
    <row r="46" spans="1:19" ht="13.5" thickBot="1" x14ac:dyDescent="0.25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8"/>
      <c r="S46" s="79"/>
    </row>
    <row r="47" spans="1:19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">
      <c r="A50" s="3"/>
      <c r="B50" s="3" t="s">
        <v>43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"/>
      <c r="B51" s="3" t="s">
        <v>44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</sheetData>
  <mergeCells count="14">
    <mergeCell ref="S5:S6"/>
    <mergeCell ref="T5:U5"/>
    <mergeCell ref="A45:R46"/>
    <mergeCell ref="S45:S46"/>
    <mergeCell ref="A1:S3"/>
    <mergeCell ref="B5:C5"/>
    <mergeCell ref="D5:E5"/>
    <mergeCell ref="F5:G5"/>
    <mergeCell ref="H5:I5"/>
    <mergeCell ref="J5:K5"/>
    <mergeCell ref="L5:M5"/>
    <mergeCell ref="N5:O5"/>
    <mergeCell ref="P5:Q5"/>
    <mergeCell ref="R5:R6"/>
  </mergeCells>
  <pageMargins left="0.25" right="0.25" top="0.75" bottom="0.75" header="0.3" footer="0.3"/>
  <pageSetup scale="68" orientation="landscape" horizontalDpi="300" verticalDpi="30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"/>
  <sheetViews>
    <sheetView view="pageBreakPreview" zoomScale="90" zoomScaleNormal="90" zoomScaleSheetLayoutView="90" workbookViewId="0">
      <selection activeCell="H16" sqref="H16"/>
    </sheetView>
  </sheetViews>
  <sheetFormatPr baseColWidth="10" defaultColWidth="9.140625" defaultRowHeight="12.75" x14ac:dyDescent="0.2"/>
  <cols>
    <col min="1" max="1" width="32.42578125" style="2" customWidth="1"/>
    <col min="2" max="2" width="8.5703125" style="2" customWidth="1"/>
    <col min="3" max="4" width="9.140625" style="2" customWidth="1"/>
    <col min="5" max="5" width="7.85546875" style="2" customWidth="1"/>
    <col min="6" max="8" width="9.140625" style="2" customWidth="1"/>
    <col min="9" max="9" width="11.42578125" style="2" customWidth="1"/>
    <col min="10" max="17" width="9.140625" style="2" customWidth="1"/>
    <col min="18" max="18" width="10.140625" style="2" customWidth="1"/>
    <col min="19" max="19" width="14.85546875" style="2" customWidth="1"/>
    <col min="20" max="21" width="9.140625" style="2" customWidth="1"/>
    <col min="22" max="256" width="9.140625" style="2"/>
    <col min="257" max="257" width="32.42578125" style="2" customWidth="1"/>
    <col min="258" max="258" width="8.5703125" style="2" customWidth="1"/>
    <col min="259" max="260" width="9.140625" style="2" customWidth="1"/>
    <col min="261" max="261" width="7.85546875" style="2" customWidth="1"/>
    <col min="262" max="264" width="9.140625" style="2" customWidth="1"/>
    <col min="265" max="265" width="11.42578125" style="2" customWidth="1"/>
    <col min="266" max="273" width="9.140625" style="2" customWidth="1"/>
    <col min="274" max="274" width="10.140625" style="2" customWidth="1"/>
    <col min="275" max="275" width="14.85546875" style="2" customWidth="1"/>
    <col min="276" max="277" width="9.140625" style="2" customWidth="1"/>
    <col min="278" max="512" width="9.140625" style="2"/>
    <col min="513" max="513" width="32.42578125" style="2" customWidth="1"/>
    <col min="514" max="514" width="8.5703125" style="2" customWidth="1"/>
    <col min="515" max="516" width="9.140625" style="2" customWidth="1"/>
    <col min="517" max="517" width="7.85546875" style="2" customWidth="1"/>
    <col min="518" max="520" width="9.140625" style="2" customWidth="1"/>
    <col min="521" max="521" width="11.42578125" style="2" customWidth="1"/>
    <col min="522" max="529" width="9.140625" style="2" customWidth="1"/>
    <col min="530" max="530" width="10.140625" style="2" customWidth="1"/>
    <col min="531" max="531" width="14.85546875" style="2" customWidth="1"/>
    <col min="532" max="533" width="9.140625" style="2" customWidth="1"/>
    <col min="534" max="768" width="9.140625" style="2"/>
    <col min="769" max="769" width="32.42578125" style="2" customWidth="1"/>
    <col min="770" max="770" width="8.5703125" style="2" customWidth="1"/>
    <col min="771" max="772" width="9.140625" style="2" customWidth="1"/>
    <col min="773" max="773" width="7.85546875" style="2" customWidth="1"/>
    <col min="774" max="776" width="9.140625" style="2" customWidth="1"/>
    <col min="777" max="777" width="11.42578125" style="2" customWidth="1"/>
    <col min="778" max="785" width="9.140625" style="2" customWidth="1"/>
    <col min="786" max="786" width="10.140625" style="2" customWidth="1"/>
    <col min="787" max="787" width="14.85546875" style="2" customWidth="1"/>
    <col min="788" max="789" width="9.140625" style="2" customWidth="1"/>
    <col min="790" max="1024" width="9.140625" style="2"/>
    <col min="1025" max="1025" width="32.42578125" style="2" customWidth="1"/>
    <col min="1026" max="1026" width="8.5703125" style="2" customWidth="1"/>
    <col min="1027" max="1028" width="9.140625" style="2" customWidth="1"/>
    <col min="1029" max="1029" width="7.85546875" style="2" customWidth="1"/>
    <col min="1030" max="1032" width="9.140625" style="2" customWidth="1"/>
    <col min="1033" max="1033" width="11.42578125" style="2" customWidth="1"/>
    <col min="1034" max="1041" width="9.140625" style="2" customWidth="1"/>
    <col min="1042" max="1042" width="10.140625" style="2" customWidth="1"/>
    <col min="1043" max="1043" width="14.85546875" style="2" customWidth="1"/>
    <col min="1044" max="1045" width="9.140625" style="2" customWidth="1"/>
    <col min="1046" max="1280" width="9.140625" style="2"/>
    <col min="1281" max="1281" width="32.42578125" style="2" customWidth="1"/>
    <col min="1282" max="1282" width="8.5703125" style="2" customWidth="1"/>
    <col min="1283" max="1284" width="9.140625" style="2" customWidth="1"/>
    <col min="1285" max="1285" width="7.85546875" style="2" customWidth="1"/>
    <col min="1286" max="1288" width="9.140625" style="2" customWidth="1"/>
    <col min="1289" max="1289" width="11.42578125" style="2" customWidth="1"/>
    <col min="1290" max="1297" width="9.140625" style="2" customWidth="1"/>
    <col min="1298" max="1298" width="10.140625" style="2" customWidth="1"/>
    <col min="1299" max="1299" width="14.85546875" style="2" customWidth="1"/>
    <col min="1300" max="1301" width="9.140625" style="2" customWidth="1"/>
    <col min="1302" max="1536" width="9.140625" style="2"/>
    <col min="1537" max="1537" width="32.42578125" style="2" customWidth="1"/>
    <col min="1538" max="1538" width="8.5703125" style="2" customWidth="1"/>
    <col min="1539" max="1540" width="9.140625" style="2" customWidth="1"/>
    <col min="1541" max="1541" width="7.85546875" style="2" customWidth="1"/>
    <col min="1542" max="1544" width="9.140625" style="2" customWidth="1"/>
    <col min="1545" max="1545" width="11.42578125" style="2" customWidth="1"/>
    <col min="1546" max="1553" width="9.140625" style="2" customWidth="1"/>
    <col min="1554" max="1554" width="10.140625" style="2" customWidth="1"/>
    <col min="1555" max="1555" width="14.85546875" style="2" customWidth="1"/>
    <col min="1556" max="1557" width="9.140625" style="2" customWidth="1"/>
    <col min="1558" max="1792" width="9.140625" style="2"/>
    <col min="1793" max="1793" width="32.42578125" style="2" customWidth="1"/>
    <col min="1794" max="1794" width="8.5703125" style="2" customWidth="1"/>
    <col min="1795" max="1796" width="9.140625" style="2" customWidth="1"/>
    <col min="1797" max="1797" width="7.85546875" style="2" customWidth="1"/>
    <col min="1798" max="1800" width="9.140625" style="2" customWidth="1"/>
    <col min="1801" max="1801" width="11.42578125" style="2" customWidth="1"/>
    <col min="1802" max="1809" width="9.140625" style="2" customWidth="1"/>
    <col min="1810" max="1810" width="10.140625" style="2" customWidth="1"/>
    <col min="1811" max="1811" width="14.85546875" style="2" customWidth="1"/>
    <col min="1812" max="1813" width="9.140625" style="2" customWidth="1"/>
    <col min="1814" max="2048" width="9.140625" style="2"/>
    <col min="2049" max="2049" width="32.42578125" style="2" customWidth="1"/>
    <col min="2050" max="2050" width="8.5703125" style="2" customWidth="1"/>
    <col min="2051" max="2052" width="9.140625" style="2" customWidth="1"/>
    <col min="2053" max="2053" width="7.85546875" style="2" customWidth="1"/>
    <col min="2054" max="2056" width="9.140625" style="2" customWidth="1"/>
    <col min="2057" max="2057" width="11.42578125" style="2" customWidth="1"/>
    <col min="2058" max="2065" width="9.140625" style="2" customWidth="1"/>
    <col min="2066" max="2066" width="10.140625" style="2" customWidth="1"/>
    <col min="2067" max="2067" width="14.85546875" style="2" customWidth="1"/>
    <col min="2068" max="2069" width="9.140625" style="2" customWidth="1"/>
    <col min="2070" max="2304" width="9.140625" style="2"/>
    <col min="2305" max="2305" width="32.42578125" style="2" customWidth="1"/>
    <col min="2306" max="2306" width="8.5703125" style="2" customWidth="1"/>
    <col min="2307" max="2308" width="9.140625" style="2" customWidth="1"/>
    <col min="2309" max="2309" width="7.85546875" style="2" customWidth="1"/>
    <col min="2310" max="2312" width="9.140625" style="2" customWidth="1"/>
    <col min="2313" max="2313" width="11.42578125" style="2" customWidth="1"/>
    <col min="2314" max="2321" width="9.140625" style="2" customWidth="1"/>
    <col min="2322" max="2322" width="10.140625" style="2" customWidth="1"/>
    <col min="2323" max="2323" width="14.85546875" style="2" customWidth="1"/>
    <col min="2324" max="2325" width="9.140625" style="2" customWidth="1"/>
    <col min="2326" max="2560" width="9.140625" style="2"/>
    <col min="2561" max="2561" width="32.42578125" style="2" customWidth="1"/>
    <col min="2562" max="2562" width="8.5703125" style="2" customWidth="1"/>
    <col min="2563" max="2564" width="9.140625" style="2" customWidth="1"/>
    <col min="2565" max="2565" width="7.85546875" style="2" customWidth="1"/>
    <col min="2566" max="2568" width="9.140625" style="2" customWidth="1"/>
    <col min="2569" max="2569" width="11.42578125" style="2" customWidth="1"/>
    <col min="2570" max="2577" width="9.140625" style="2" customWidth="1"/>
    <col min="2578" max="2578" width="10.140625" style="2" customWidth="1"/>
    <col min="2579" max="2579" width="14.85546875" style="2" customWidth="1"/>
    <col min="2580" max="2581" width="9.140625" style="2" customWidth="1"/>
    <col min="2582" max="2816" width="9.140625" style="2"/>
    <col min="2817" max="2817" width="32.42578125" style="2" customWidth="1"/>
    <col min="2818" max="2818" width="8.5703125" style="2" customWidth="1"/>
    <col min="2819" max="2820" width="9.140625" style="2" customWidth="1"/>
    <col min="2821" max="2821" width="7.85546875" style="2" customWidth="1"/>
    <col min="2822" max="2824" width="9.140625" style="2" customWidth="1"/>
    <col min="2825" max="2825" width="11.42578125" style="2" customWidth="1"/>
    <col min="2826" max="2833" width="9.140625" style="2" customWidth="1"/>
    <col min="2834" max="2834" width="10.140625" style="2" customWidth="1"/>
    <col min="2835" max="2835" width="14.85546875" style="2" customWidth="1"/>
    <col min="2836" max="2837" width="9.140625" style="2" customWidth="1"/>
    <col min="2838" max="3072" width="9.140625" style="2"/>
    <col min="3073" max="3073" width="32.42578125" style="2" customWidth="1"/>
    <col min="3074" max="3074" width="8.5703125" style="2" customWidth="1"/>
    <col min="3075" max="3076" width="9.140625" style="2" customWidth="1"/>
    <col min="3077" max="3077" width="7.85546875" style="2" customWidth="1"/>
    <col min="3078" max="3080" width="9.140625" style="2" customWidth="1"/>
    <col min="3081" max="3081" width="11.42578125" style="2" customWidth="1"/>
    <col min="3082" max="3089" width="9.140625" style="2" customWidth="1"/>
    <col min="3090" max="3090" width="10.140625" style="2" customWidth="1"/>
    <col min="3091" max="3091" width="14.85546875" style="2" customWidth="1"/>
    <col min="3092" max="3093" width="9.140625" style="2" customWidth="1"/>
    <col min="3094" max="3328" width="9.140625" style="2"/>
    <col min="3329" max="3329" width="32.42578125" style="2" customWidth="1"/>
    <col min="3330" max="3330" width="8.5703125" style="2" customWidth="1"/>
    <col min="3331" max="3332" width="9.140625" style="2" customWidth="1"/>
    <col min="3333" max="3333" width="7.85546875" style="2" customWidth="1"/>
    <col min="3334" max="3336" width="9.140625" style="2" customWidth="1"/>
    <col min="3337" max="3337" width="11.42578125" style="2" customWidth="1"/>
    <col min="3338" max="3345" width="9.140625" style="2" customWidth="1"/>
    <col min="3346" max="3346" width="10.140625" style="2" customWidth="1"/>
    <col min="3347" max="3347" width="14.85546875" style="2" customWidth="1"/>
    <col min="3348" max="3349" width="9.140625" style="2" customWidth="1"/>
    <col min="3350" max="3584" width="9.140625" style="2"/>
    <col min="3585" max="3585" width="32.42578125" style="2" customWidth="1"/>
    <col min="3586" max="3586" width="8.5703125" style="2" customWidth="1"/>
    <col min="3587" max="3588" width="9.140625" style="2" customWidth="1"/>
    <col min="3589" max="3589" width="7.85546875" style="2" customWidth="1"/>
    <col min="3590" max="3592" width="9.140625" style="2" customWidth="1"/>
    <col min="3593" max="3593" width="11.42578125" style="2" customWidth="1"/>
    <col min="3594" max="3601" width="9.140625" style="2" customWidth="1"/>
    <col min="3602" max="3602" width="10.140625" style="2" customWidth="1"/>
    <col min="3603" max="3603" width="14.85546875" style="2" customWidth="1"/>
    <col min="3604" max="3605" width="9.140625" style="2" customWidth="1"/>
    <col min="3606" max="3840" width="9.140625" style="2"/>
    <col min="3841" max="3841" width="32.42578125" style="2" customWidth="1"/>
    <col min="3842" max="3842" width="8.5703125" style="2" customWidth="1"/>
    <col min="3843" max="3844" width="9.140625" style="2" customWidth="1"/>
    <col min="3845" max="3845" width="7.85546875" style="2" customWidth="1"/>
    <col min="3846" max="3848" width="9.140625" style="2" customWidth="1"/>
    <col min="3849" max="3849" width="11.42578125" style="2" customWidth="1"/>
    <col min="3850" max="3857" width="9.140625" style="2" customWidth="1"/>
    <col min="3858" max="3858" width="10.140625" style="2" customWidth="1"/>
    <col min="3859" max="3859" width="14.85546875" style="2" customWidth="1"/>
    <col min="3860" max="3861" width="9.140625" style="2" customWidth="1"/>
    <col min="3862" max="4096" width="9.140625" style="2"/>
    <col min="4097" max="4097" width="32.42578125" style="2" customWidth="1"/>
    <col min="4098" max="4098" width="8.5703125" style="2" customWidth="1"/>
    <col min="4099" max="4100" width="9.140625" style="2" customWidth="1"/>
    <col min="4101" max="4101" width="7.85546875" style="2" customWidth="1"/>
    <col min="4102" max="4104" width="9.140625" style="2" customWidth="1"/>
    <col min="4105" max="4105" width="11.42578125" style="2" customWidth="1"/>
    <col min="4106" max="4113" width="9.140625" style="2" customWidth="1"/>
    <col min="4114" max="4114" width="10.140625" style="2" customWidth="1"/>
    <col min="4115" max="4115" width="14.85546875" style="2" customWidth="1"/>
    <col min="4116" max="4117" width="9.140625" style="2" customWidth="1"/>
    <col min="4118" max="4352" width="9.140625" style="2"/>
    <col min="4353" max="4353" width="32.42578125" style="2" customWidth="1"/>
    <col min="4354" max="4354" width="8.5703125" style="2" customWidth="1"/>
    <col min="4355" max="4356" width="9.140625" style="2" customWidth="1"/>
    <col min="4357" max="4357" width="7.85546875" style="2" customWidth="1"/>
    <col min="4358" max="4360" width="9.140625" style="2" customWidth="1"/>
    <col min="4361" max="4361" width="11.42578125" style="2" customWidth="1"/>
    <col min="4362" max="4369" width="9.140625" style="2" customWidth="1"/>
    <col min="4370" max="4370" width="10.140625" style="2" customWidth="1"/>
    <col min="4371" max="4371" width="14.85546875" style="2" customWidth="1"/>
    <col min="4372" max="4373" width="9.140625" style="2" customWidth="1"/>
    <col min="4374" max="4608" width="9.140625" style="2"/>
    <col min="4609" max="4609" width="32.42578125" style="2" customWidth="1"/>
    <col min="4610" max="4610" width="8.5703125" style="2" customWidth="1"/>
    <col min="4611" max="4612" width="9.140625" style="2" customWidth="1"/>
    <col min="4613" max="4613" width="7.85546875" style="2" customWidth="1"/>
    <col min="4614" max="4616" width="9.140625" style="2" customWidth="1"/>
    <col min="4617" max="4617" width="11.42578125" style="2" customWidth="1"/>
    <col min="4618" max="4625" width="9.140625" style="2" customWidth="1"/>
    <col min="4626" max="4626" width="10.140625" style="2" customWidth="1"/>
    <col min="4627" max="4627" width="14.85546875" style="2" customWidth="1"/>
    <col min="4628" max="4629" width="9.140625" style="2" customWidth="1"/>
    <col min="4630" max="4864" width="9.140625" style="2"/>
    <col min="4865" max="4865" width="32.42578125" style="2" customWidth="1"/>
    <col min="4866" max="4866" width="8.5703125" style="2" customWidth="1"/>
    <col min="4867" max="4868" width="9.140625" style="2" customWidth="1"/>
    <col min="4869" max="4869" width="7.85546875" style="2" customWidth="1"/>
    <col min="4870" max="4872" width="9.140625" style="2" customWidth="1"/>
    <col min="4873" max="4873" width="11.42578125" style="2" customWidth="1"/>
    <col min="4874" max="4881" width="9.140625" style="2" customWidth="1"/>
    <col min="4882" max="4882" width="10.140625" style="2" customWidth="1"/>
    <col min="4883" max="4883" width="14.85546875" style="2" customWidth="1"/>
    <col min="4884" max="4885" width="9.140625" style="2" customWidth="1"/>
    <col min="4886" max="5120" width="9.140625" style="2"/>
    <col min="5121" max="5121" width="32.42578125" style="2" customWidth="1"/>
    <col min="5122" max="5122" width="8.5703125" style="2" customWidth="1"/>
    <col min="5123" max="5124" width="9.140625" style="2" customWidth="1"/>
    <col min="5125" max="5125" width="7.85546875" style="2" customWidth="1"/>
    <col min="5126" max="5128" width="9.140625" style="2" customWidth="1"/>
    <col min="5129" max="5129" width="11.42578125" style="2" customWidth="1"/>
    <col min="5130" max="5137" width="9.140625" style="2" customWidth="1"/>
    <col min="5138" max="5138" width="10.140625" style="2" customWidth="1"/>
    <col min="5139" max="5139" width="14.85546875" style="2" customWidth="1"/>
    <col min="5140" max="5141" width="9.140625" style="2" customWidth="1"/>
    <col min="5142" max="5376" width="9.140625" style="2"/>
    <col min="5377" max="5377" width="32.42578125" style="2" customWidth="1"/>
    <col min="5378" max="5378" width="8.5703125" style="2" customWidth="1"/>
    <col min="5379" max="5380" width="9.140625" style="2" customWidth="1"/>
    <col min="5381" max="5381" width="7.85546875" style="2" customWidth="1"/>
    <col min="5382" max="5384" width="9.140625" style="2" customWidth="1"/>
    <col min="5385" max="5385" width="11.42578125" style="2" customWidth="1"/>
    <col min="5386" max="5393" width="9.140625" style="2" customWidth="1"/>
    <col min="5394" max="5394" width="10.140625" style="2" customWidth="1"/>
    <col min="5395" max="5395" width="14.85546875" style="2" customWidth="1"/>
    <col min="5396" max="5397" width="9.140625" style="2" customWidth="1"/>
    <col min="5398" max="5632" width="9.140625" style="2"/>
    <col min="5633" max="5633" width="32.42578125" style="2" customWidth="1"/>
    <col min="5634" max="5634" width="8.5703125" style="2" customWidth="1"/>
    <col min="5635" max="5636" width="9.140625" style="2" customWidth="1"/>
    <col min="5637" max="5637" width="7.85546875" style="2" customWidth="1"/>
    <col min="5638" max="5640" width="9.140625" style="2" customWidth="1"/>
    <col min="5641" max="5641" width="11.42578125" style="2" customWidth="1"/>
    <col min="5642" max="5649" width="9.140625" style="2" customWidth="1"/>
    <col min="5650" max="5650" width="10.140625" style="2" customWidth="1"/>
    <col min="5651" max="5651" width="14.85546875" style="2" customWidth="1"/>
    <col min="5652" max="5653" width="9.140625" style="2" customWidth="1"/>
    <col min="5654" max="5888" width="9.140625" style="2"/>
    <col min="5889" max="5889" width="32.42578125" style="2" customWidth="1"/>
    <col min="5890" max="5890" width="8.5703125" style="2" customWidth="1"/>
    <col min="5891" max="5892" width="9.140625" style="2" customWidth="1"/>
    <col min="5893" max="5893" width="7.85546875" style="2" customWidth="1"/>
    <col min="5894" max="5896" width="9.140625" style="2" customWidth="1"/>
    <col min="5897" max="5897" width="11.42578125" style="2" customWidth="1"/>
    <col min="5898" max="5905" width="9.140625" style="2" customWidth="1"/>
    <col min="5906" max="5906" width="10.140625" style="2" customWidth="1"/>
    <col min="5907" max="5907" width="14.85546875" style="2" customWidth="1"/>
    <col min="5908" max="5909" width="9.140625" style="2" customWidth="1"/>
    <col min="5910" max="6144" width="9.140625" style="2"/>
    <col min="6145" max="6145" width="32.42578125" style="2" customWidth="1"/>
    <col min="6146" max="6146" width="8.5703125" style="2" customWidth="1"/>
    <col min="6147" max="6148" width="9.140625" style="2" customWidth="1"/>
    <col min="6149" max="6149" width="7.85546875" style="2" customWidth="1"/>
    <col min="6150" max="6152" width="9.140625" style="2" customWidth="1"/>
    <col min="6153" max="6153" width="11.42578125" style="2" customWidth="1"/>
    <col min="6154" max="6161" width="9.140625" style="2" customWidth="1"/>
    <col min="6162" max="6162" width="10.140625" style="2" customWidth="1"/>
    <col min="6163" max="6163" width="14.85546875" style="2" customWidth="1"/>
    <col min="6164" max="6165" width="9.140625" style="2" customWidth="1"/>
    <col min="6166" max="6400" width="9.140625" style="2"/>
    <col min="6401" max="6401" width="32.42578125" style="2" customWidth="1"/>
    <col min="6402" max="6402" width="8.5703125" style="2" customWidth="1"/>
    <col min="6403" max="6404" width="9.140625" style="2" customWidth="1"/>
    <col min="6405" max="6405" width="7.85546875" style="2" customWidth="1"/>
    <col min="6406" max="6408" width="9.140625" style="2" customWidth="1"/>
    <col min="6409" max="6409" width="11.42578125" style="2" customWidth="1"/>
    <col min="6410" max="6417" width="9.140625" style="2" customWidth="1"/>
    <col min="6418" max="6418" width="10.140625" style="2" customWidth="1"/>
    <col min="6419" max="6419" width="14.85546875" style="2" customWidth="1"/>
    <col min="6420" max="6421" width="9.140625" style="2" customWidth="1"/>
    <col min="6422" max="6656" width="9.140625" style="2"/>
    <col min="6657" max="6657" width="32.42578125" style="2" customWidth="1"/>
    <col min="6658" max="6658" width="8.5703125" style="2" customWidth="1"/>
    <col min="6659" max="6660" width="9.140625" style="2" customWidth="1"/>
    <col min="6661" max="6661" width="7.85546875" style="2" customWidth="1"/>
    <col min="6662" max="6664" width="9.140625" style="2" customWidth="1"/>
    <col min="6665" max="6665" width="11.42578125" style="2" customWidth="1"/>
    <col min="6666" max="6673" width="9.140625" style="2" customWidth="1"/>
    <col min="6674" max="6674" width="10.140625" style="2" customWidth="1"/>
    <col min="6675" max="6675" width="14.85546875" style="2" customWidth="1"/>
    <col min="6676" max="6677" width="9.140625" style="2" customWidth="1"/>
    <col min="6678" max="6912" width="9.140625" style="2"/>
    <col min="6913" max="6913" width="32.42578125" style="2" customWidth="1"/>
    <col min="6914" max="6914" width="8.5703125" style="2" customWidth="1"/>
    <col min="6915" max="6916" width="9.140625" style="2" customWidth="1"/>
    <col min="6917" max="6917" width="7.85546875" style="2" customWidth="1"/>
    <col min="6918" max="6920" width="9.140625" style="2" customWidth="1"/>
    <col min="6921" max="6921" width="11.42578125" style="2" customWidth="1"/>
    <col min="6922" max="6929" width="9.140625" style="2" customWidth="1"/>
    <col min="6930" max="6930" width="10.140625" style="2" customWidth="1"/>
    <col min="6931" max="6931" width="14.85546875" style="2" customWidth="1"/>
    <col min="6932" max="6933" width="9.140625" style="2" customWidth="1"/>
    <col min="6934" max="7168" width="9.140625" style="2"/>
    <col min="7169" max="7169" width="32.42578125" style="2" customWidth="1"/>
    <col min="7170" max="7170" width="8.5703125" style="2" customWidth="1"/>
    <col min="7171" max="7172" width="9.140625" style="2" customWidth="1"/>
    <col min="7173" max="7173" width="7.85546875" style="2" customWidth="1"/>
    <col min="7174" max="7176" width="9.140625" style="2" customWidth="1"/>
    <col min="7177" max="7177" width="11.42578125" style="2" customWidth="1"/>
    <col min="7178" max="7185" width="9.140625" style="2" customWidth="1"/>
    <col min="7186" max="7186" width="10.140625" style="2" customWidth="1"/>
    <col min="7187" max="7187" width="14.85546875" style="2" customWidth="1"/>
    <col min="7188" max="7189" width="9.140625" style="2" customWidth="1"/>
    <col min="7190" max="7424" width="9.140625" style="2"/>
    <col min="7425" max="7425" width="32.42578125" style="2" customWidth="1"/>
    <col min="7426" max="7426" width="8.5703125" style="2" customWidth="1"/>
    <col min="7427" max="7428" width="9.140625" style="2" customWidth="1"/>
    <col min="7429" max="7429" width="7.85546875" style="2" customWidth="1"/>
    <col min="7430" max="7432" width="9.140625" style="2" customWidth="1"/>
    <col min="7433" max="7433" width="11.42578125" style="2" customWidth="1"/>
    <col min="7434" max="7441" width="9.140625" style="2" customWidth="1"/>
    <col min="7442" max="7442" width="10.140625" style="2" customWidth="1"/>
    <col min="7443" max="7443" width="14.85546875" style="2" customWidth="1"/>
    <col min="7444" max="7445" width="9.140625" style="2" customWidth="1"/>
    <col min="7446" max="7680" width="9.140625" style="2"/>
    <col min="7681" max="7681" width="32.42578125" style="2" customWidth="1"/>
    <col min="7682" max="7682" width="8.5703125" style="2" customWidth="1"/>
    <col min="7683" max="7684" width="9.140625" style="2" customWidth="1"/>
    <col min="7685" max="7685" width="7.85546875" style="2" customWidth="1"/>
    <col min="7686" max="7688" width="9.140625" style="2" customWidth="1"/>
    <col min="7689" max="7689" width="11.42578125" style="2" customWidth="1"/>
    <col min="7690" max="7697" width="9.140625" style="2" customWidth="1"/>
    <col min="7698" max="7698" width="10.140625" style="2" customWidth="1"/>
    <col min="7699" max="7699" width="14.85546875" style="2" customWidth="1"/>
    <col min="7700" max="7701" width="9.140625" style="2" customWidth="1"/>
    <col min="7702" max="7936" width="9.140625" style="2"/>
    <col min="7937" max="7937" width="32.42578125" style="2" customWidth="1"/>
    <col min="7938" max="7938" width="8.5703125" style="2" customWidth="1"/>
    <col min="7939" max="7940" width="9.140625" style="2" customWidth="1"/>
    <col min="7941" max="7941" width="7.85546875" style="2" customWidth="1"/>
    <col min="7942" max="7944" width="9.140625" style="2" customWidth="1"/>
    <col min="7945" max="7945" width="11.42578125" style="2" customWidth="1"/>
    <col min="7946" max="7953" width="9.140625" style="2" customWidth="1"/>
    <col min="7954" max="7954" width="10.140625" style="2" customWidth="1"/>
    <col min="7955" max="7955" width="14.85546875" style="2" customWidth="1"/>
    <col min="7956" max="7957" width="9.140625" style="2" customWidth="1"/>
    <col min="7958" max="8192" width="9.140625" style="2"/>
    <col min="8193" max="8193" width="32.42578125" style="2" customWidth="1"/>
    <col min="8194" max="8194" width="8.5703125" style="2" customWidth="1"/>
    <col min="8195" max="8196" width="9.140625" style="2" customWidth="1"/>
    <col min="8197" max="8197" width="7.85546875" style="2" customWidth="1"/>
    <col min="8198" max="8200" width="9.140625" style="2" customWidth="1"/>
    <col min="8201" max="8201" width="11.42578125" style="2" customWidth="1"/>
    <col min="8202" max="8209" width="9.140625" style="2" customWidth="1"/>
    <col min="8210" max="8210" width="10.140625" style="2" customWidth="1"/>
    <col min="8211" max="8211" width="14.85546875" style="2" customWidth="1"/>
    <col min="8212" max="8213" width="9.140625" style="2" customWidth="1"/>
    <col min="8214" max="8448" width="9.140625" style="2"/>
    <col min="8449" max="8449" width="32.42578125" style="2" customWidth="1"/>
    <col min="8450" max="8450" width="8.5703125" style="2" customWidth="1"/>
    <col min="8451" max="8452" width="9.140625" style="2" customWidth="1"/>
    <col min="8453" max="8453" width="7.85546875" style="2" customWidth="1"/>
    <col min="8454" max="8456" width="9.140625" style="2" customWidth="1"/>
    <col min="8457" max="8457" width="11.42578125" style="2" customWidth="1"/>
    <col min="8458" max="8465" width="9.140625" style="2" customWidth="1"/>
    <col min="8466" max="8466" width="10.140625" style="2" customWidth="1"/>
    <col min="8467" max="8467" width="14.85546875" style="2" customWidth="1"/>
    <col min="8468" max="8469" width="9.140625" style="2" customWidth="1"/>
    <col min="8470" max="8704" width="9.140625" style="2"/>
    <col min="8705" max="8705" width="32.42578125" style="2" customWidth="1"/>
    <col min="8706" max="8706" width="8.5703125" style="2" customWidth="1"/>
    <col min="8707" max="8708" width="9.140625" style="2" customWidth="1"/>
    <col min="8709" max="8709" width="7.85546875" style="2" customWidth="1"/>
    <col min="8710" max="8712" width="9.140625" style="2" customWidth="1"/>
    <col min="8713" max="8713" width="11.42578125" style="2" customWidth="1"/>
    <col min="8714" max="8721" width="9.140625" style="2" customWidth="1"/>
    <col min="8722" max="8722" width="10.140625" style="2" customWidth="1"/>
    <col min="8723" max="8723" width="14.85546875" style="2" customWidth="1"/>
    <col min="8724" max="8725" width="9.140625" style="2" customWidth="1"/>
    <col min="8726" max="8960" width="9.140625" style="2"/>
    <col min="8961" max="8961" width="32.42578125" style="2" customWidth="1"/>
    <col min="8962" max="8962" width="8.5703125" style="2" customWidth="1"/>
    <col min="8963" max="8964" width="9.140625" style="2" customWidth="1"/>
    <col min="8965" max="8965" width="7.85546875" style="2" customWidth="1"/>
    <col min="8966" max="8968" width="9.140625" style="2" customWidth="1"/>
    <col min="8969" max="8969" width="11.42578125" style="2" customWidth="1"/>
    <col min="8970" max="8977" width="9.140625" style="2" customWidth="1"/>
    <col min="8978" max="8978" width="10.140625" style="2" customWidth="1"/>
    <col min="8979" max="8979" width="14.85546875" style="2" customWidth="1"/>
    <col min="8980" max="8981" width="9.140625" style="2" customWidth="1"/>
    <col min="8982" max="9216" width="9.140625" style="2"/>
    <col min="9217" max="9217" width="32.42578125" style="2" customWidth="1"/>
    <col min="9218" max="9218" width="8.5703125" style="2" customWidth="1"/>
    <col min="9219" max="9220" width="9.140625" style="2" customWidth="1"/>
    <col min="9221" max="9221" width="7.85546875" style="2" customWidth="1"/>
    <col min="9222" max="9224" width="9.140625" style="2" customWidth="1"/>
    <col min="9225" max="9225" width="11.42578125" style="2" customWidth="1"/>
    <col min="9226" max="9233" width="9.140625" style="2" customWidth="1"/>
    <col min="9234" max="9234" width="10.140625" style="2" customWidth="1"/>
    <col min="9235" max="9235" width="14.85546875" style="2" customWidth="1"/>
    <col min="9236" max="9237" width="9.140625" style="2" customWidth="1"/>
    <col min="9238" max="9472" width="9.140625" style="2"/>
    <col min="9473" max="9473" width="32.42578125" style="2" customWidth="1"/>
    <col min="9474" max="9474" width="8.5703125" style="2" customWidth="1"/>
    <col min="9475" max="9476" width="9.140625" style="2" customWidth="1"/>
    <col min="9477" max="9477" width="7.85546875" style="2" customWidth="1"/>
    <col min="9478" max="9480" width="9.140625" style="2" customWidth="1"/>
    <col min="9481" max="9481" width="11.42578125" style="2" customWidth="1"/>
    <col min="9482" max="9489" width="9.140625" style="2" customWidth="1"/>
    <col min="9490" max="9490" width="10.140625" style="2" customWidth="1"/>
    <col min="9491" max="9491" width="14.85546875" style="2" customWidth="1"/>
    <col min="9492" max="9493" width="9.140625" style="2" customWidth="1"/>
    <col min="9494" max="9728" width="9.140625" style="2"/>
    <col min="9729" max="9729" width="32.42578125" style="2" customWidth="1"/>
    <col min="9730" max="9730" width="8.5703125" style="2" customWidth="1"/>
    <col min="9731" max="9732" width="9.140625" style="2" customWidth="1"/>
    <col min="9733" max="9733" width="7.85546875" style="2" customWidth="1"/>
    <col min="9734" max="9736" width="9.140625" style="2" customWidth="1"/>
    <col min="9737" max="9737" width="11.42578125" style="2" customWidth="1"/>
    <col min="9738" max="9745" width="9.140625" style="2" customWidth="1"/>
    <col min="9746" max="9746" width="10.140625" style="2" customWidth="1"/>
    <col min="9747" max="9747" width="14.85546875" style="2" customWidth="1"/>
    <col min="9748" max="9749" width="9.140625" style="2" customWidth="1"/>
    <col min="9750" max="9984" width="9.140625" style="2"/>
    <col min="9985" max="9985" width="32.42578125" style="2" customWidth="1"/>
    <col min="9986" max="9986" width="8.5703125" style="2" customWidth="1"/>
    <col min="9987" max="9988" width="9.140625" style="2" customWidth="1"/>
    <col min="9989" max="9989" width="7.85546875" style="2" customWidth="1"/>
    <col min="9990" max="9992" width="9.140625" style="2" customWidth="1"/>
    <col min="9993" max="9993" width="11.42578125" style="2" customWidth="1"/>
    <col min="9994" max="10001" width="9.140625" style="2" customWidth="1"/>
    <col min="10002" max="10002" width="10.140625" style="2" customWidth="1"/>
    <col min="10003" max="10003" width="14.85546875" style="2" customWidth="1"/>
    <col min="10004" max="10005" width="9.140625" style="2" customWidth="1"/>
    <col min="10006" max="10240" width="9.140625" style="2"/>
    <col min="10241" max="10241" width="32.42578125" style="2" customWidth="1"/>
    <col min="10242" max="10242" width="8.5703125" style="2" customWidth="1"/>
    <col min="10243" max="10244" width="9.140625" style="2" customWidth="1"/>
    <col min="10245" max="10245" width="7.85546875" style="2" customWidth="1"/>
    <col min="10246" max="10248" width="9.140625" style="2" customWidth="1"/>
    <col min="10249" max="10249" width="11.42578125" style="2" customWidth="1"/>
    <col min="10250" max="10257" width="9.140625" style="2" customWidth="1"/>
    <col min="10258" max="10258" width="10.140625" style="2" customWidth="1"/>
    <col min="10259" max="10259" width="14.85546875" style="2" customWidth="1"/>
    <col min="10260" max="10261" width="9.140625" style="2" customWidth="1"/>
    <col min="10262" max="10496" width="9.140625" style="2"/>
    <col min="10497" max="10497" width="32.42578125" style="2" customWidth="1"/>
    <col min="10498" max="10498" width="8.5703125" style="2" customWidth="1"/>
    <col min="10499" max="10500" width="9.140625" style="2" customWidth="1"/>
    <col min="10501" max="10501" width="7.85546875" style="2" customWidth="1"/>
    <col min="10502" max="10504" width="9.140625" style="2" customWidth="1"/>
    <col min="10505" max="10505" width="11.42578125" style="2" customWidth="1"/>
    <col min="10506" max="10513" width="9.140625" style="2" customWidth="1"/>
    <col min="10514" max="10514" width="10.140625" style="2" customWidth="1"/>
    <col min="10515" max="10515" width="14.85546875" style="2" customWidth="1"/>
    <col min="10516" max="10517" width="9.140625" style="2" customWidth="1"/>
    <col min="10518" max="10752" width="9.140625" style="2"/>
    <col min="10753" max="10753" width="32.42578125" style="2" customWidth="1"/>
    <col min="10754" max="10754" width="8.5703125" style="2" customWidth="1"/>
    <col min="10755" max="10756" width="9.140625" style="2" customWidth="1"/>
    <col min="10757" max="10757" width="7.85546875" style="2" customWidth="1"/>
    <col min="10758" max="10760" width="9.140625" style="2" customWidth="1"/>
    <col min="10761" max="10761" width="11.42578125" style="2" customWidth="1"/>
    <col min="10762" max="10769" width="9.140625" style="2" customWidth="1"/>
    <col min="10770" max="10770" width="10.140625" style="2" customWidth="1"/>
    <col min="10771" max="10771" width="14.85546875" style="2" customWidth="1"/>
    <col min="10772" max="10773" width="9.140625" style="2" customWidth="1"/>
    <col min="10774" max="11008" width="9.140625" style="2"/>
    <col min="11009" max="11009" width="32.42578125" style="2" customWidth="1"/>
    <col min="11010" max="11010" width="8.5703125" style="2" customWidth="1"/>
    <col min="11011" max="11012" width="9.140625" style="2" customWidth="1"/>
    <col min="11013" max="11013" width="7.85546875" style="2" customWidth="1"/>
    <col min="11014" max="11016" width="9.140625" style="2" customWidth="1"/>
    <col min="11017" max="11017" width="11.42578125" style="2" customWidth="1"/>
    <col min="11018" max="11025" width="9.140625" style="2" customWidth="1"/>
    <col min="11026" max="11026" width="10.140625" style="2" customWidth="1"/>
    <col min="11027" max="11027" width="14.85546875" style="2" customWidth="1"/>
    <col min="11028" max="11029" width="9.140625" style="2" customWidth="1"/>
    <col min="11030" max="11264" width="9.140625" style="2"/>
    <col min="11265" max="11265" width="32.42578125" style="2" customWidth="1"/>
    <col min="11266" max="11266" width="8.5703125" style="2" customWidth="1"/>
    <col min="11267" max="11268" width="9.140625" style="2" customWidth="1"/>
    <col min="11269" max="11269" width="7.85546875" style="2" customWidth="1"/>
    <col min="11270" max="11272" width="9.140625" style="2" customWidth="1"/>
    <col min="11273" max="11273" width="11.42578125" style="2" customWidth="1"/>
    <col min="11274" max="11281" width="9.140625" style="2" customWidth="1"/>
    <col min="11282" max="11282" width="10.140625" style="2" customWidth="1"/>
    <col min="11283" max="11283" width="14.85546875" style="2" customWidth="1"/>
    <col min="11284" max="11285" width="9.140625" style="2" customWidth="1"/>
    <col min="11286" max="11520" width="9.140625" style="2"/>
    <col min="11521" max="11521" width="32.42578125" style="2" customWidth="1"/>
    <col min="11522" max="11522" width="8.5703125" style="2" customWidth="1"/>
    <col min="11523" max="11524" width="9.140625" style="2" customWidth="1"/>
    <col min="11525" max="11525" width="7.85546875" style="2" customWidth="1"/>
    <col min="11526" max="11528" width="9.140625" style="2" customWidth="1"/>
    <col min="11529" max="11529" width="11.42578125" style="2" customWidth="1"/>
    <col min="11530" max="11537" width="9.140625" style="2" customWidth="1"/>
    <col min="11538" max="11538" width="10.140625" style="2" customWidth="1"/>
    <col min="11539" max="11539" width="14.85546875" style="2" customWidth="1"/>
    <col min="11540" max="11541" width="9.140625" style="2" customWidth="1"/>
    <col min="11542" max="11776" width="9.140625" style="2"/>
    <col min="11777" max="11777" width="32.42578125" style="2" customWidth="1"/>
    <col min="11778" max="11778" width="8.5703125" style="2" customWidth="1"/>
    <col min="11779" max="11780" width="9.140625" style="2" customWidth="1"/>
    <col min="11781" max="11781" width="7.85546875" style="2" customWidth="1"/>
    <col min="11782" max="11784" width="9.140625" style="2" customWidth="1"/>
    <col min="11785" max="11785" width="11.42578125" style="2" customWidth="1"/>
    <col min="11786" max="11793" width="9.140625" style="2" customWidth="1"/>
    <col min="11794" max="11794" width="10.140625" style="2" customWidth="1"/>
    <col min="11795" max="11795" width="14.85546875" style="2" customWidth="1"/>
    <col min="11796" max="11797" width="9.140625" style="2" customWidth="1"/>
    <col min="11798" max="12032" width="9.140625" style="2"/>
    <col min="12033" max="12033" width="32.42578125" style="2" customWidth="1"/>
    <col min="12034" max="12034" width="8.5703125" style="2" customWidth="1"/>
    <col min="12035" max="12036" width="9.140625" style="2" customWidth="1"/>
    <col min="12037" max="12037" width="7.85546875" style="2" customWidth="1"/>
    <col min="12038" max="12040" width="9.140625" style="2" customWidth="1"/>
    <col min="12041" max="12041" width="11.42578125" style="2" customWidth="1"/>
    <col min="12042" max="12049" width="9.140625" style="2" customWidth="1"/>
    <col min="12050" max="12050" width="10.140625" style="2" customWidth="1"/>
    <col min="12051" max="12051" width="14.85546875" style="2" customWidth="1"/>
    <col min="12052" max="12053" width="9.140625" style="2" customWidth="1"/>
    <col min="12054" max="12288" width="9.140625" style="2"/>
    <col min="12289" max="12289" width="32.42578125" style="2" customWidth="1"/>
    <col min="12290" max="12290" width="8.5703125" style="2" customWidth="1"/>
    <col min="12291" max="12292" width="9.140625" style="2" customWidth="1"/>
    <col min="12293" max="12293" width="7.85546875" style="2" customWidth="1"/>
    <col min="12294" max="12296" width="9.140625" style="2" customWidth="1"/>
    <col min="12297" max="12297" width="11.42578125" style="2" customWidth="1"/>
    <col min="12298" max="12305" width="9.140625" style="2" customWidth="1"/>
    <col min="12306" max="12306" width="10.140625" style="2" customWidth="1"/>
    <col min="12307" max="12307" width="14.85546875" style="2" customWidth="1"/>
    <col min="12308" max="12309" width="9.140625" style="2" customWidth="1"/>
    <col min="12310" max="12544" width="9.140625" style="2"/>
    <col min="12545" max="12545" width="32.42578125" style="2" customWidth="1"/>
    <col min="12546" max="12546" width="8.5703125" style="2" customWidth="1"/>
    <col min="12547" max="12548" width="9.140625" style="2" customWidth="1"/>
    <col min="12549" max="12549" width="7.85546875" style="2" customWidth="1"/>
    <col min="12550" max="12552" width="9.140625" style="2" customWidth="1"/>
    <col min="12553" max="12553" width="11.42578125" style="2" customWidth="1"/>
    <col min="12554" max="12561" width="9.140625" style="2" customWidth="1"/>
    <col min="12562" max="12562" width="10.140625" style="2" customWidth="1"/>
    <col min="12563" max="12563" width="14.85546875" style="2" customWidth="1"/>
    <col min="12564" max="12565" width="9.140625" style="2" customWidth="1"/>
    <col min="12566" max="12800" width="9.140625" style="2"/>
    <col min="12801" max="12801" width="32.42578125" style="2" customWidth="1"/>
    <col min="12802" max="12802" width="8.5703125" style="2" customWidth="1"/>
    <col min="12803" max="12804" width="9.140625" style="2" customWidth="1"/>
    <col min="12805" max="12805" width="7.85546875" style="2" customWidth="1"/>
    <col min="12806" max="12808" width="9.140625" style="2" customWidth="1"/>
    <col min="12809" max="12809" width="11.42578125" style="2" customWidth="1"/>
    <col min="12810" max="12817" width="9.140625" style="2" customWidth="1"/>
    <col min="12818" max="12818" width="10.140625" style="2" customWidth="1"/>
    <col min="12819" max="12819" width="14.85546875" style="2" customWidth="1"/>
    <col min="12820" max="12821" width="9.140625" style="2" customWidth="1"/>
    <col min="12822" max="13056" width="9.140625" style="2"/>
    <col min="13057" max="13057" width="32.42578125" style="2" customWidth="1"/>
    <col min="13058" max="13058" width="8.5703125" style="2" customWidth="1"/>
    <col min="13059" max="13060" width="9.140625" style="2" customWidth="1"/>
    <col min="13061" max="13061" width="7.85546875" style="2" customWidth="1"/>
    <col min="13062" max="13064" width="9.140625" style="2" customWidth="1"/>
    <col min="13065" max="13065" width="11.42578125" style="2" customWidth="1"/>
    <col min="13066" max="13073" width="9.140625" style="2" customWidth="1"/>
    <col min="13074" max="13074" width="10.140625" style="2" customWidth="1"/>
    <col min="13075" max="13075" width="14.85546875" style="2" customWidth="1"/>
    <col min="13076" max="13077" width="9.140625" style="2" customWidth="1"/>
    <col min="13078" max="13312" width="9.140625" style="2"/>
    <col min="13313" max="13313" width="32.42578125" style="2" customWidth="1"/>
    <col min="13314" max="13314" width="8.5703125" style="2" customWidth="1"/>
    <col min="13315" max="13316" width="9.140625" style="2" customWidth="1"/>
    <col min="13317" max="13317" width="7.85546875" style="2" customWidth="1"/>
    <col min="13318" max="13320" width="9.140625" style="2" customWidth="1"/>
    <col min="13321" max="13321" width="11.42578125" style="2" customWidth="1"/>
    <col min="13322" max="13329" width="9.140625" style="2" customWidth="1"/>
    <col min="13330" max="13330" width="10.140625" style="2" customWidth="1"/>
    <col min="13331" max="13331" width="14.85546875" style="2" customWidth="1"/>
    <col min="13332" max="13333" width="9.140625" style="2" customWidth="1"/>
    <col min="13334" max="13568" width="9.140625" style="2"/>
    <col min="13569" max="13569" width="32.42578125" style="2" customWidth="1"/>
    <col min="13570" max="13570" width="8.5703125" style="2" customWidth="1"/>
    <col min="13571" max="13572" width="9.140625" style="2" customWidth="1"/>
    <col min="13573" max="13573" width="7.85546875" style="2" customWidth="1"/>
    <col min="13574" max="13576" width="9.140625" style="2" customWidth="1"/>
    <col min="13577" max="13577" width="11.42578125" style="2" customWidth="1"/>
    <col min="13578" max="13585" width="9.140625" style="2" customWidth="1"/>
    <col min="13586" max="13586" width="10.140625" style="2" customWidth="1"/>
    <col min="13587" max="13587" width="14.85546875" style="2" customWidth="1"/>
    <col min="13588" max="13589" width="9.140625" style="2" customWidth="1"/>
    <col min="13590" max="13824" width="9.140625" style="2"/>
    <col min="13825" max="13825" width="32.42578125" style="2" customWidth="1"/>
    <col min="13826" max="13826" width="8.5703125" style="2" customWidth="1"/>
    <col min="13827" max="13828" width="9.140625" style="2" customWidth="1"/>
    <col min="13829" max="13829" width="7.85546875" style="2" customWidth="1"/>
    <col min="13830" max="13832" width="9.140625" style="2" customWidth="1"/>
    <col min="13833" max="13833" width="11.42578125" style="2" customWidth="1"/>
    <col min="13834" max="13841" width="9.140625" style="2" customWidth="1"/>
    <col min="13842" max="13842" width="10.140625" style="2" customWidth="1"/>
    <col min="13843" max="13843" width="14.85546875" style="2" customWidth="1"/>
    <col min="13844" max="13845" width="9.140625" style="2" customWidth="1"/>
    <col min="13846" max="14080" width="9.140625" style="2"/>
    <col min="14081" max="14081" width="32.42578125" style="2" customWidth="1"/>
    <col min="14082" max="14082" width="8.5703125" style="2" customWidth="1"/>
    <col min="14083" max="14084" width="9.140625" style="2" customWidth="1"/>
    <col min="14085" max="14085" width="7.85546875" style="2" customWidth="1"/>
    <col min="14086" max="14088" width="9.140625" style="2" customWidth="1"/>
    <col min="14089" max="14089" width="11.42578125" style="2" customWidth="1"/>
    <col min="14090" max="14097" width="9.140625" style="2" customWidth="1"/>
    <col min="14098" max="14098" width="10.140625" style="2" customWidth="1"/>
    <col min="14099" max="14099" width="14.85546875" style="2" customWidth="1"/>
    <col min="14100" max="14101" width="9.140625" style="2" customWidth="1"/>
    <col min="14102" max="14336" width="9.140625" style="2"/>
    <col min="14337" max="14337" width="32.42578125" style="2" customWidth="1"/>
    <col min="14338" max="14338" width="8.5703125" style="2" customWidth="1"/>
    <col min="14339" max="14340" width="9.140625" style="2" customWidth="1"/>
    <col min="14341" max="14341" width="7.85546875" style="2" customWidth="1"/>
    <col min="14342" max="14344" width="9.140625" style="2" customWidth="1"/>
    <col min="14345" max="14345" width="11.42578125" style="2" customWidth="1"/>
    <col min="14346" max="14353" width="9.140625" style="2" customWidth="1"/>
    <col min="14354" max="14354" width="10.140625" style="2" customWidth="1"/>
    <col min="14355" max="14355" width="14.85546875" style="2" customWidth="1"/>
    <col min="14356" max="14357" width="9.140625" style="2" customWidth="1"/>
    <col min="14358" max="14592" width="9.140625" style="2"/>
    <col min="14593" max="14593" width="32.42578125" style="2" customWidth="1"/>
    <col min="14594" max="14594" width="8.5703125" style="2" customWidth="1"/>
    <col min="14595" max="14596" width="9.140625" style="2" customWidth="1"/>
    <col min="14597" max="14597" width="7.85546875" style="2" customWidth="1"/>
    <col min="14598" max="14600" width="9.140625" style="2" customWidth="1"/>
    <col min="14601" max="14601" width="11.42578125" style="2" customWidth="1"/>
    <col min="14602" max="14609" width="9.140625" style="2" customWidth="1"/>
    <col min="14610" max="14610" width="10.140625" style="2" customWidth="1"/>
    <col min="14611" max="14611" width="14.85546875" style="2" customWidth="1"/>
    <col min="14612" max="14613" width="9.140625" style="2" customWidth="1"/>
    <col min="14614" max="14848" width="9.140625" style="2"/>
    <col min="14849" max="14849" width="32.42578125" style="2" customWidth="1"/>
    <col min="14850" max="14850" width="8.5703125" style="2" customWidth="1"/>
    <col min="14851" max="14852" width="9.140625" style="2" customWidth="1"/>
    <col min="14853" max="14853" width="7.85546875" style="2" customWidth="1"/>
    <col min="14854" max="14856" width="9.140625" style="2" customWidth="1"/>
    <col min="14857" max="14857" width="11.42578125" style="2" customWidth="1"/>
    <col min="14858" max="14865" width="9.140625" style="2" customWidth="1"/>
    <col min="14866" max="14866" width="10.140625" style="2" customWidth="1"/>
    <col min="14867" max="14867" width="14.85546875" style="2" customWidth="1"/>
    <col min="14868" max="14869" width="9.140625" style="2" customWidth="1"/>
    <col min="14870" max="15104" width="9.140625" style="2"/>
    <col min="15105" max="15105" width="32.42578125" style="2" customWidth="1"/>
    <col min="15106" max="15106" width="8.5703125" style="2" customWidth="1"/>
    <col min="15107" max="15108" width="9.140625" style="2" customWidth="1"/>
    <col min="15109" max="15109" width="7.85546875" style="2" customWidth="1"/>
    <col min="15110" max="15112" width="9.140625" style="2" customWidth="1"/>
    <col min="15113" max="15113" width="11.42578125" style="2" customWidth="1"/>
    <col min="15114" max="15121" width="9.140625" style="2" customWidth="1"/>
    <col min="15122" max="15122" width="10.140625" style="2" customWidth="1"/>
    <col min="15123" max="15123" width="14.85546875" style="2" customWidth="1"/>
    <col min="15124" max="15125" width="9.140625" style="2" customWidth="1"/>
    <col min="15126" max="15360" width="9.140625" style="2"/>
    <col min="15361" max="15361" width="32.42578125" style="2" customWidth="1"/>
    <col min="15362" max="15362" width="8.5703125" style="2" customWidth="1"/>
    <col min="15363" max="15364" width="9.140625" style="2" customWidth="1"/>
    <col min="15365" max="15365" width="7.85546875" style="2" customWidth="1"/>
    <col min="15366" max="15368" width="9.140625" style="2" customWidth="1"/>
    <col min="15369" max="15369" width="11.42578125" style="2" customWidth="1"/>
    <col min="15370" max="15377" width="9.140625" style="2" customWidth="1"/>
    <col min="15378" max="15378" width="10.140625" style="2" customWidth="1"/>
    <col min="15379" max="15379" width="14.85546875" style="2" customWidth="1"/>
    <col min="15380" max="15381" width="9.140625" style="2" customWidth="1"/>
    <col min="15382" max="15616" width="9.140625" style="2"/>
    <col min="15617" max="15617" width="32.42578125" style="2" customWidth="1"/>
    <col min="15618" max="15618" width="8.5703125" style="2" customWidth="1"/>
    <col min="15619" max="15620" width="9.140625" style="2" customWidth="1"/>
    <col min="15621" max="15621" width="7.85546875" style="2" customWidth="1"/>
    <col min="15622" max="15624" width="9.140625" style="2" customWidth="1"/>
    <col min="15625" max="15625" width="11.42578125" style="2" customWidth="1"/>
    <col min="15626" max="15633" width="9.140625" style="2" customWidth="1"/>
    <col min="15634" max="15634" width="10.140625" style="2" customWidth="1"/>
    <col min="15635" max="15635" width="14.85546875" style="2" customWidth="1"/>
    <col min="15636" max="15637" width="9.140625" style="2" customWidth="1"/>
    <col min="15638" max="15872" width="9.140625" style="2"/>
    <col min="15873" max="15873" width="32.42578125" style="2" customWidth="1"/>
    <col min="15874" max="15874" width="8.5703125" style="2" customWidth="1"/>
    <col min="15875" max="15876" width="9.140625" style="2" customWidth="1"/>
    <col min="15877" max="15877" width="7.85546875" style="2" customWidth="1"/>
    <col min="15878" max="15880" width="9.140625" style="2" customWidth="1"/>
    <col min="15881" max="15881" width="11.42578125" style="2" customWidth="1"/>
    <col min="15882" max="15889" width="9.140625" style="2" customWidth="1"/>
    <col min="15890" max="15890" width="10.140625" style="2" customWidth="1"/>
    <col min="15891" max="15891" width="14.85546875" style="2" customWidth="1"/>
    <col min="15892" max="15893" width="9.140625" style="2" customWidth="1"/>
    <col min="15894" max="16128" width="9.140625" style="2"/>
    <col min="16129" max="16129" width="32.42578125" style="2" customWidth="1"/>
    <col min="16130" max="16130" width="8.5703125" style="2" customWidth="1"/>
    <col min="16131" max="16132" width="9.140625" style="2" customWidth="1"/>
    <col min="16133" max="16133" width="7.85546875" style="2" customWidth="1"/>
    <col min="16134" max="16136" width="9.140625" style="2" customWidth="1"/>
    <col min="16137" max="16137" width="11.42578125" style="2" customWidth="1"/>
    <col min="16138" max="16145" width="9.140625" style="2" customWidth="1"/>
    <col min="16146" max="16146" width="10.140625" style="2" customWidth="1"/>
    <col min="16147" max="16147" width="14.85546875" style="2" customWidth="1"/>
    <col min="16148" max="16149" width="9.140625" style="2" customWidth="1"/>
    <col min="16150" max="16384" width="9.140625" style="2"/>
  </cols>
  <sheetData>
    <row r="1" spans="1:21" ht="12.75" customHeight="1" x14ac:dyDescent="0.2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1" ht="12.7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1" ht="12.7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21" ht="13.5" thickBot="1" x14ac:dyDescent="0.25"/>
    <row r="5" spans="1:21" ht="13.5" thickBot="1" x14ac:dyDescent="0.25">
      <c r="A5" s="81" t="s">
        <v>1</v>
      </c>
      <c r="B5" s="82" t="s">
        <v>2</v>
      </c>
      <c r="C5" s="82"/>
      <c r="D5" s="83" t="s">
        <v>3</v>
      </c>
      <c r="E5" s="84"/>
      <c r="F5" s="85" t="s">
        <v>4</v>
      </c>
      <c r="G5" s="86"/>
      <c r="H5" s="87" t="s">
        <v>5</v>
      </c>
      <c r="I5" s="87"/>
      <c r="J5" s="88" t="s">
        <v>6</v>
      </c>
      <c r="K5" s="89"/>
      <c r="L5" s="90" t="s">
        <v>7</v>
      </c>
      <c r="M5" s="91"/>
      <c r="N5" s="92" t="s">
        <v>8</v>
      </c>
      <c r="O5" s="93"/>
      <c r="P5" s="94" t="s">
        <v>9</v>
      </c>
      <c r="Q5" s="95"/>
      <c r="R5" s="96" t="s">
        <v>10</v>
      </c>
      <c r="S5" s="97" t="s">
        <v>11</v>
      </c>
      <c r="T5" s="21"/>
      <c r="U5" s="22"/>
    </row>
    <row r="6" spans="1:21" ht="13.5" thickBot="1" x14ac:dyDescent="0.25">
      <c r="A6" s="98" t="s">
        <v>12</v>
      </c>
      <c r="B6" s="99" t="s">
        <v>13</v>
      </c>
      <c r="C6" s="100" t="s">
        <v>14</v>
      </c>
      <c r="D6" s="101" t="s">
        <v>13</v>
      </c>
      <c r="E6" s="102" t="s">
        <v>14</v>
      </c>
      <c r="F6" s="100" t="s">
        <v>13</v>
      </c>
      <c r="G6" s="100" t="s">
        <v>14</v>
      </c>
      <c r="H6" s="103" t="s">
        <v>13</v>
      </c>
      <c r="I6" s="104" t="s">
        <v>14</v>
      </c>
      <c r="J6" s="104" t="s">
        <v>13</v>
      </c>
      <c r="K6" s="104" t="s">
        <v>14</v>
      </c>
      <c r="L6" s="102" t="s">
        <v>13</v>
      </c>
      <c r="M6" s="102" t="s">
        <v>14</v>
      </c>
      <c r="N6" s="103" t="s">
        <v>13</v>
      </c>
      <c r="O6" s="104" t="s">
        <v>14</v>
      </c>
      <c r="P6" s="100" t="s">
        <v>13</v>
      </c>
      <c r="Q6" s="99" t="s">
        <v>14</v>
      </c>
      <c r="R6" s="105"/>
      <c r="S6" s="106"/>
    </row>
    <row r="7" spans="1:21" x14ac:dyDescent="0.2">
      <c r="A7" s="107" t="s">
        <v>15</v>
      </c>
      <c r="B7" s="108">
        <v>51</v>
      </c>
      <c r="C7" s="109">
        <f>+B7*115</f>
        <v>5865</v>
      </c>
      <c r="D7" s="108">
        <v>0</v>
      </c>
      <c r="E7" s="109">
        <f>+D7*115</f>
        <v>0</v>
      </c>
      <c r="F7" s="108">
        <v>0</v>
      </c>
      <c r="G7" s="109">
        <f>+F7*115</f>
        <v>0</v>
      </c>
      <c r="H7" s="108">
        <v>0</v>
      </c>
      <c r="I7" s="109">
        <f>+H7*115</f>
        <v>0</v>
      </c>
      <c r="J7" s="108">
        <v>0</v>
      </c>
      <c r="K7" s="109">
        <f>+J7*115</f>
        <v>0</v>
      </c>
      <c r="L7" s="108">
        <v>5</v>
      </c>
      <c r="M7" s="109">
        <f>+L7*115</f>
        <v>575</v>
      </c>
      <c r="N7" s="108">
        <v>0</v>
      </c>
      <c r="O7" s="109">
        <f>+N7*115</f>
        <v>0</v>
      </c>
      <c r="P7" s="108">
        <v>0</v>
      </c>
      <c r="Q7" s="109">
        <f>+P7*115</f>
        <v>0</v>
      </c>
      <c r="R7" s="110">
        <f>B7+D7+F7+H7+J7+L7+N7+P7</f>
        <v>56</v>
      </c>
      <c r="S7" s="111">
        <f>+C7+E7+G7+I7+K7+M7+O7+Q7</f>
        <v>6440</v>
      </c>
    </row>
    <row r="8" spans="1:21" x14ac:dyDescent="0.2">
      <c r="A8" s="112" t="s">
        <v>16</v>
      </c>
      <c r="B8" s="113">
        <v>3</v>
      </c>
      <c r="C8" s="113">
        <f>+B8*20</f>
        <v>60</v>
      </c>
      <c r="D8" s="113">
        <v>0</v>
      </c>
      <c r="E8" s="113">
        <f>+D8*20</f>
        <v>0</v>
      </c>
      <c r="F8" s="113">
        <v>0</v>
      </c>
      <c r="G8" s="113">
        <f>+F8*20</f>
        <v>0</v>
      </c>
      <c r="H8" s="113">
        <v>0</v>
      </c>
      <c r="I8" s="113">
        <f>+H8*20</f>
        <v>0</v>
      </c>
      <c r="J8" s="113">
        <v>32</v>
      </c>
      <c r="K8" s="113">
        <f>+J8*20</f>
        <v>640</v>
      </c>
      <c r="L8" s="113">
        <v>11</v>
      </c>
      <c r="M8" s="113">
        <f>+L8*20</f>
        <v>220</v>
      </c>
      <c r="N8" s="113">
        <v>0</v>
      </c>
      <c r="O8" s="113">
        <f>+N8*20</f>
        <v>0</v>
      </c>
      <c r="P8" s="113">
        <v>0</v>
      </c>
      <c r="Q8" s="113">
        <f>+P8*20</f>
        <v>0</v>
      </c>
      <c r="R8" s="110">
        <f>B8+D8+F8+H8+J8+L8+N8+P8</f>
        <v>46</v>
      </c>
      <c r="S8" s="114">
        <f>+C8+E8+G8+I8+K8+M8+O8+Q8</f>
        <v>920</v>
      </c>
      <c r="T8" s="2">
        <f>SUM(R7:R10)</f>
        <v>1696</v>
      </c>
    </row>
    <row r="9" spans="1:21" x14ac:dyDescent="0.2">
      <c r="A9" s="112" t="s">
        <v>17</v>
      </c>
      <c r="B9" s="115">
        <v>0</v>
      </c>
      <c r="C9" s="113">
        <f>+B9*40</f>
        <v>0</v>
      </c>
      <c r="D9" s="115">
        <v>0</v>
      </c>
      <c r="E9" s="113">
        <f>+D9*40</f>
        <v>0</v>
      </c>
      <c r="F9" s="115">
        <v>0</v>
      </c>
      <c r="G9" s="113">
        <f>+F9*40</f>
        <v>0</v>
      </c>
      <c r="H9" s="115">
        <v>0</v>
      </c>
      <c r="I9" s="113">
        <f>+H9*40</f>
        <v>0</v>
      </c>
      <c r="J9" s="115">
        <v>0</v>
      </c>
      <c r="K9" s="113">
        <f>+J9*40</f>
        <v>0</v>
      </c>
      <c r="L9" s="115">
        <v>0</v>
      </c>
      <c r="M9" s="113">
        <f>+L9*40</f>
        <v>0</v>
      </c>
      <c r="N9" s="115">
        <v>0</v>
      </c>
      <c r="O9" s="113">
        <f>+N9*40</f>
        <v>0</v>
      </c>
      <c r="P9" s="115">
        <v>0</v>
      </c>
      <c r="Q9" s="113">
        <f>+P9*40</f>
        <v>0</v>
      </c>
      <c r="R9" s="110">
        <f>B9+D9+F9+H9+J9+L9+N9+P9</f>
        <v>0</v>
      </c>
      <c r="S9" s="114">
        <f>+C9+E9+G9+I9+K9+M9+O9+Q9</f>
        <v>0</v>
      </c>
    </row>
    <row r="10" spans="1:21" x14ac:dyDescent="0.2">
      <c r="A10" s="112" t="s">
        <v>18</v>
      </c>
      <c r="B10" s="115"/>
      <c r="C10" s="115"/>
      <c r="D10" s="115"/>
      <c r="E10" s="115"/>
      <c r="F10" s="115">
        <v>265</v>
      </c>
      <c r="G10" s="115"/>
      <c r="H10" s="115">
        <v>142</v>
      </c>
      <c r="I10" s="115"/>
      <c r="J10" s="115">
        <v>146</v>
      </c>
      <c r="K10" s="115"/>
      <c r="L10" s="115">
        <v>198</v>
      </c>
      <c r="M10" s="115"/>
      <c r="N10" s="115">
        <v>516</v>
      </c>
      <c r="O10" s="115"/>
      <c r="P10" s="115">
        <v>327</v>
      </c>
      <c r="Q10" s="115"/>
      <c r="R10" s="110">
        <f>B10+D10+F10+H10+J10+L10+N10+P10</f>
        <v>1594</v>
      </c>
      <c r="S10" s="114">
        <f>+C10+E10+G10+I10+K10+M10+O10+Q10</f>
        <v>0</v>
      </c>
    </row>
    <row r="11" spans="1:21" ht="13.5" thickBot="1" x14ac:dyDescent="0.25">
      <c r="A11" s="116" t="s">
        <v>19</v>
      </c>
      <c r="B11" s="115">
        <v>0</v>
      </c>
      <c r="C11" s="117">
        <f>+B11*30</f>
        <v>0</v>
      </c>
      <c r="D11" s="115"/>
      <c r="E11" s="117">
        <f>+D11*30</f>
        <v>0</v>
      </c>
      <c r="F11" s="115"/>
      <c r="G11" s="117">
        <f>+F11*30</f>
        <v>0</v>
      </c>
      <c r="H11" s="115"/>
      <c r="I11" s="117">
        <f>+H11*30</f>
        <v>0</v>
      </c>
      <c r="J11" s="115"/>
      <c r="K11" s="117">
        <f>+J11*30</f>
        <v>0</v>
      </c>
      <c r="L11" s="115"/>
      <c r="M11" s="117">
        <f>+L11*30</f>
        <v>0</v>
      </c>
      <c r="N11" s="115"/>
      <c r="O11" s="117">
        <f>+N11*30</f>
        <v>0</v>
      </c>
      <c r="P11" s="115"/>
      <c r="Q11" s="117">
        <f>+P11*30</f>
        <v>0</v>
      </c>
      <c r="R11" s="118">
        <f>B11+F11+H11+J11+L11+N11+P11+D11</f>
        <v>0</v>
      </c>
      <c r="S11" s="119">
        <f>+C11+E11+G11+I11+K11+M11+O11+Q11</f>
        <v>0</v>
      </c>
    </row>
    <row r="12" spans="1:21" ht="13.5" thickBot="1" x14ac:dyDescent="0.25">
      <c r="A12" s="100" t="s">
        <v>20</v>
      </c>
      <c r="B12" s="102" t="s">
        <v>13</v>
      </c>
      <c r="C12" s="102" t="s">
        <v>14</v>
      </c>
      <c r="D12" s="102" t="s">
        <v>13</v>
      </c>
      <c r="E12" s="102" t="s">
        <v>14</v>
      </c>
      <c r="F12" s="102" t="s">
        <v>13</v>
      </c>
      <c r="G12" s="102" t="s">
        <v>14</v>
      </c>
      <c r="H12" s="102" t="s">
        <v>13</v>
      </c>
      <c r="I12" s="102" t="s">
        <v>14</v>
      </c>
      <c r="J12" s="102" t="s">
        <v>13</v>
      </c>
      <c r="K12" s="102" t="s">
        <v>14</v>
      </c>
      <c r="L12" s="102" t="s">
        <v>13</v>
      </c>
      <c r="M12" s="102" t="s">
        <v>14</v>
      </c>
      <c r="N12" s="102" t="s">
        <v>13</v>
      </c>
      <c r="O12" s="102" t="s">
        <v>14</v>
      </c>
      <c r="P12" s="102" t="s">
        <v>13</v>
      </c>
      <c r="Q12" s="102" t="s">
        <v>14</v>
      </c>
      <c r="R12" s="120" t="s">
        <v>21</v>
      </c>
      <c r="S12" s="121" t="s">
        <v>22</v>
      </c>
    </row>
    <row r="13" spans="1:21" ht="12.75" customHeight="1" x14ac:dyDescent="0.2">
      <c r="A13" s="122" t="s">
        <v>23</v>
      </c>
      <c r="B13" s="123"/>
      <c r="C13" s="124"/>
      <c r="D13" s="123"/>
      <c r="E13" s="124"/>
      <c r="F13" s="123">
        <v>252</v>
      </c>
      <c r="G13" s="124"/>
      <c r="H13" s="123">
        <v>142</v>
      </c>
      <c r="I13" s="124"/>
      <c r="J13" s="123">
        <v>100</v>
      </c>
      <c r="K13" s="124"/>
      <c r="L13" s="123">
        <v>198</v>
      </c>
      <c r="M13" s="124"/>
      <c r="N13" s="123">
        <v>516</v>
      </c>
      <c r="O13" s="124"/>
      <c r="P13" s="123">
        <v>320</v>
      </c>
      <c r="Q13" s="125"/>
      <c r="R13" s="126">
        <f>B13+D13+F13+H13+J13+L13+N13+P13</f>
        <v>1528</v>
      </c>
      <c r="S13" s="127">
        <f>+C13+E13+G13+I13+K13+M13+O13+Q13</f>
        <v>0</v>
      </c>
      <c r="T13" s="51">
        <f>SUM(R13:R16)</f>
        <v>1641</v>
      </c>
    </row>
    <row r="14" spans="1:21" x14ac:dyDescent="0.2">
      <c r="A14" s="128" t="s">
        <v>24</v>
      </c>
      <c r="B14" s="113">
        <v>52</v>
      </c>
      <c r="C14" s="115"/>
      <c r="D14" s="113"/>
      <c r="E14" s="115"/>
      <c r="F14" s="113"/>
      <c r="G14" s="115"/>
      <c r="H14" s="113"/>
      <c r="I14" s="115"/>
      <c r="J14" s="113"/>
      <c r="K14" s="115"/>
      <c r="L14" s="113">
        <v>5</v>
      </c>
      <c r="M14" s="115"/>
      <c r="N14" s="113"/>
      <c r="O14" s="115"/>
      <c r="P14" s="113"/>
      <c r="Q14" s="129"/>
      <c r="R14" s="130">
        <f>B14+D14+F14+H14+J14+L14+N14+P14</f>
        <v>57</v>
      </c>
      <c r="S14" s="114">
        <f>+C14+E14+G14+I14+K14+M14+O14+Q14</f>
        <v>0</v>
      </c>
    </row>
    <row r="15" spans="1:21" x14ac:dyDescent="0.2">
      <c r="A15" s="128" t="s">
        <v>25</v>
      </c>
      <c r="B15" s="113">
        <v>2</v>
      </c>
      <c r="C15" s="115"/>
      <c r="D15" s="113"/>
      <c r="E15" s="115"/>
      <c r="F15" s="113"/>
      <c r="G15" s="115"/>
      <c r="H15" s="113"/>
      <c r="I15" s="115"/>
      <c r="J15" s="113">
        <v>44</v>
      </c>
      <c r="K15" s="115"/>
      <c r="L15" s="113">
        <v>10</v>
      </c>
      <c r="M15" s="115"/>
      <c r="N15" s="113"/>
      <c r="O15" s="115"/>
      <c r="P15" s="113"/>
      <c r="Q15" s="129"/>
      <c r="R15" s="130">
        <f>B15+D15+F15+H15+J15+L15+N15+P15</f>
        <v>56</v>
      </c>
      <c r="S15" s="114">
        <f>+C15+E15+G15+I15+K15+M15+O15+Q15</f>
        <v>0</v>
      </c>
    </row>
    <row r="16" spans="1:21" x14ac:dyDescent="0.2">
      <c r="A16" s="128" t="s">
        <v>26</v>
      </c>
      <c r="B16" s="113"/>
      <c r="C16" s="115"/>
      <c r="D16" s="113"/>
      <c r="E16" s="115"/>
      <c r="F16" s="113"/>
      <c r="G16" s="115"/>
      <c r="H16" s="113"/>
      <c r="I16" s="115"/>
      <c r="J16" s="113"/>
      <c r="K16" s="115"/>
      <c r="L16" s="113"/>
      <c r="M16" s="115"/>
      <c r="N16" s="113"/>
      <c r="O16" s="115"/>
      <c r="P16" s="113"/>
      <c r="Q16" s="129"/>
      <c r="R16" s="113">
        <f>B16+F16+H16+J16+L16+N16+P16+D16</f>
        <v>0</v>
      </c>
      <c r="S16" s="114">
        <f>+C16+E16+G16+I16+K16+M16+O16+Q16</f>
        <v>0</v>
      </c>
    </row>
    <row r="17" spans="1:19" ht="13.5" thickBot="1" x14ac:dyDescent="0.25">
      <c r="A17" s="131" t="s">
        <v>27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3"/>
      <c r="R17" s="117">
        <f>B17+F17+H17+J17+L17+N17+P17+D17</f>
        <v>0</v>
      </c>
      <c r="S17" s="119">
        <f>+C17+E17+G17+I17+K17+M17+O17+Q17</f>
        <v>0</v>
      </c>
    </row>
    <row r="18" spans="1:19" ht="13.5" thickBot="1" x14ac:dyDescent="0.25">
      <c r="A18" s="134" t="s">
        <v>28</v>
      </c>
      <c r="B18" s="102" t="s">
        <v>13</v>
      </c>
      <c r="C18" s="102" t="s">
        <v>14</v>
      </c>
      <c r="D18" s="102" t="s">
        <v>13</v>
      </c>
      <c r="E18" s="102" t="s">
        <v>14</v>
      </c>
      <c r="F18" s="102" t="s">
        <v>13</v>
      </c>
      <c r="G18" s="102" t="s">
        <v>14</v>
      </c>
      <c r="H18" s="102" t="s">
        <v>13</v>
      </c>
      <c r="I18" s="102" t="s">
        <v>14</v>
      </c>
      <c r="J18" s="102" t="s">
        <v>13</v>
      </c>
      <c r="K18" s="102" t="s">
        <v>14</v>
      </c>
      <c r="L18" s="102" t="s">
        <v>13</v>
      </c>
      <c r="M18" s="102" t="s">
        <v>14</v>
      </c>
      <c r="N18" s="102" t="s">
        <v>13</v>
      </c>
      <c r="O18" s="102" t="s">
        <v>14</v>
      </c>
      <c r="P18" s="102" t="s">
        <v>13</v>
      </c>
      <c r="Q18" s="102" t="s">
        <v>14</v>
      </c>
      <c r="R18" s="135" t="s">
        <v>21</v>
      </c>
      <c r="S18" s="135" t="s">
        <v>22</v>
      </c>
    </row>
    <row r="19" spans="1:19" x14ac:dyDescent="0.2">
      <c r="A19" s="122" t="s">
        <v>29</v>
      </c>
      <c r="B19" s="136"/>
      <c r="C19" s="137"/>
      <c r="D19" s="136"/>
      <c r="E19" s="137"/>
      <c r="F19" s="136"/>
      <c r="G19" s="137"/>
      <c r="H19" s="136"/>
      <c r="I19" s="137"/>
      <c r="J19" s="136"/>
      <c r="K19" s="137"/>
      <c r="L19" s="136"/>
      <c r="M19" s="137"/>
      <c r="N19" s="136"/>
      <c r="O19" s="137"/>
      <c r="P19" s="136"/>
      <c r="Q19" s="137"/>
      <c r="R19" s="110">
        <f>B19+D19+F19+H19+J19+L19+N19+P19</f>
        <v>0</v>
      </c>
      <c r="S19" s="111">
        <f>+C19+E19+G19+I19+K19+M19+O19+Q19</f>
        <v>0</v>
      </c>
    </row>
    <row r="20" spans="1:19" x14ac:dyDescent="0.2">
      <c r="A20" s="128" t="s">
        <v>30</v>
      </c>
      <c r="B20" s="113"/>
      <c r="C20" s="115"/>
      <c r="D20" s="113"/>
      <c r="E20" s="115"/>
      <c r="F20" s="113"/>
      <c r="G20" s="115"/>
      <c r="H20" s="113"/>
      <c r="I20" s="115"/>
      <c r="J20" s="113"/>
      <c r="K20" s="115"/>
      <c r="L20" s="113"/>
      <c r="M20" s="115"/>
      <c r="N20" s="113"/>
      <c r="O20" s="115"/>
      <c r="P20" s="113"/>
      <c r="Q20" s="115"/>
      <c r="R20" s="110">
        <f>B20+D20+F20+H20+J20+L20+N20+P20</f>
        <v>0</v>
      </c>
      <c r="S20" s="114">
        <f>+C20+E20+G20+I20+K20+M20+O20+Q20</f>
        <v>0</v>
      </c>
    </row>
    <row r="21" spans="1:19" x14ac:dyDescent="0.2">
      <c r="A21" s="128" t="s">
        <v>31</v>
      </c>
      <c r="B21" s="113"/>
      <c r="C21" s="115">
        <f>+B21*150</f>
        <v>0</v>
      </c>
      <c r="D21" s="113"/>
      <c r="E21" s="115">
        <f>+D21*150</f>
        <v>0</v>
      </c>
      <c r="F21" s="113"/>
      <c r="G21" s="115">
        <f>+F21*150</f>
        <v>0</v>
      </c>
      <c r="H21" s="113"/>
      <c r="I21" s="115">
        <f>+H21*150</f>
        <v>0</v>
      </c>
      <c r="J21" s="113"/>
      <c r="K21" s="115">
        <f>+J21*150</f>
        <v>0</v>
      </c>
      <c r="L21" s="113"/>
      <c r="M21" s="115">
        <f>+L21*150</f>
        <v>0</v>
      </c>
      <c r="N21" s="113"/>
      <c r="O21" s="115">
        <f>+N21*150</f>
        <v>0</v>
      </c>
      <c r="P21" s="113"/>
      <c r="Q21" s="115">
        <f>+P21*150</f>
        <v>0</v>
      </c>
      <c r="R21" s="110">
        <f>B21+D21+F21+H21+J21+L21+N21+P21</f>
        <v>0</v>
      </c>
      <c r="S21" s="114">
        <f>+C21+E21+G21+I21+K21+M21+O21+Q21</f>
        <v>0</v>
      </c>
    </row>
    <row r="22" spans="1:19" x14ac:dyDescent="0.2">
      <c r="A22" s="128" t="s">
        <v>32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0">
        <f>B22+D22+F22+H22+J22+L22+N22+P22</f>
        <v>0</v>
      </c>
      <c r="S22" s="114">
        <f>+C22+E22+G22+I22+K22+M22+O22+Q22</f>
        <v>0</v>
      </c>
    </row>
    <row r="23" spans="1:19" ht="13.5" thickBot="1" x14ac:dyDescent="0.25">
      <c r="A23" s="131" t="s">
        <v>33</v>
      </c>
      <c r="B23" s="132"/>
      <c r="C23" s="117">
        <f>+B23*140</f>
        <v>0</v>
      </c>
      <c r="D23" s="132"/>
      <c r="E23" s="117">
        <f>+D23*140</f>
        <v>0</v>
      </c>
      <c r="F23" s="132"/>
      <c r="G23" s="117">
        <f>+F23*140</f>
        <v>0</v>
      </c>
      <c r="H23" s="132"/>
      <c r="I23" s="117">
        <f>+H23*140</f>
        <v>0</v>
      </c>
      <c r="J23" s="132"/>
      <c r="K23" s="117">
        <f>+J23*140</f>
        <v>0</v>
      </c>
      <c r="L23" s="132"/>
      <c r="M23" s="117">
        <f>+L23*140</f>
        <v>0</v>
      </c>
      <c r="N23" s="132"/>
      <c r="O23" s="117">
        <f>+N23*140</f>
        <v>0</v>
      </c>
      <c r="P23" s="132"/>
      <c r="Q23" s="117">
        <f>+P23*140</f>
        <v>0</v>
      </c>
      <c r="R23" s="110">
        <f>B23+D23+F23+H23+J23+L23+N23+P23</f>
        <v>0</v>
      </c>
      <c r="S23" s="114">
        <f>+C23+E23+G23+I23+K23+M23+O23+Q23</f>
        <v>0</v>
      </c>
    </row>
    <row r="24" spans="1:19" ht="13.5" thickBot="1" x14ac:dyDescent="0.25">
      <c r="A24" s="134" t="s">
        <v>34</v>
      </c>
      <c r="B24" s="102" t="s">
        <v>13</v>
      </c>
      <c r="C24" s="102" t="s">
        <v>14</v>
      </c>
      <c r="D24" s="102" t="s">
        <v>13</v>
      </c>
      <c r="E24" s="102" t="s">
        <v>14</v>
      </c>
      <c r="F24" s="102" t="s">
        <v>13</v>
      </c>
      <c r="G24" s="102" t="s">
        <v>14</v>
      </c>
      <c r="H24" s="102" t="s">
        <v>13</v>
      </c>
      <c r="I24" s="102" t="s">
        <v>14</v>
      </c>
      <c r="J24" s="102" t="s">
        <v>13</v>
      </c>
      <c r="K24" s="102" t="s">
        <v>14</v>
      </c>
      <c r="L24" s="102" t="s">
        <v>13</v>
      </c>
      <c r="M24" s="102" t="s">
        <v>14</v>
      </c>
      <c r="N24" s="102" t="s">
        <v>13</v>
      </c>
      <c r="O24" s="102" t="s">
        <v>14</v>
      </c>
      <c r="P24" s="102" t="s">
        <v>13</v>
      </c>
      <c r="Q24" s="102" t="s">
        <v>14</v>
      </c>
      <c r="R24" s="100" t="s">
        <v>21</v>
      </c>
      <c r="S24" s="100" t="s">
        <v>22</v>
      </c>
    </row>
    <row r="25" spans="1:19" x14ac:dyDescent="0.2">
      <c r="A25" s="122" t="s">
        <v>29</v>
      </c>
      <c r="B25" s="138"/>
      <c r="C25" s="139"/>
      <c r="D25" s="138"/>
      <c r="E25" s="139"/>
      <c r="F25" s="138"/>
      <c r="G25" s="139"/>
      <c r="H25" s="138"/>
      <c r="I25" s="139"/>
      <c r="J25" s="138"/>
      <c r="K25" s="139"/>
      <c r="L25" s="138"/>
      <c r="M25" s="139"/>
      <c r="N25" s="138"/>
      <c r="O25" s="139"/>
      <c r="P25" s="138"/>
      <c r="Q25" s="139"/>
      <c r="R25" s="110">
        <f>B25+D25+F25+H25+J25+L25+N25+P25</f>
        <v>0</v>
      </c>
      <c r="S25" s="111">
        <f>+C25+E25+G25+I25+K25+M25+O25+Q25</f>
        <v>0</v>
      </c>
    </row>
    <row r="26" spans="1:19" x14ac:dyDescent="0.2">
      <c r="A26" s="128" t="s">
        <v>30</v>
      </c>
      <c r="B26" s="140"/>
      <c r="C26" s="141"/>
      <c r="D26" s="140"/>
      <c r="E26" s="141"/>
      <c r="F26" s="140"/>
      <c r="G26" s="141"/>
      <c r="H26" s="140"/>
      <c r="I26" s="141"/>
      <c r="J26" s="140"/>
      <c r="K26" s="141"/>
      <c r="L26" s="140"/>
      <c r="M26" s="141"/>
      <c r="N26" s="140"/>
      <c r="O26" s="141"/>
      <c r="P26" s="140"/>
      <c r="Q26" s="141"/>
      <c r="R26" s="110">
        <f>B26+D26+F26+H26+J26+L26+N26+P26</f>
        <v>0</v>
      </c>
      <c r="S26" s="114">
        <f>+C26+E26+G26+I26+K26+M26+O26+Q26</f>
        <v>0</v>
      </c>
    </row>
    <row r="27" spans="1:19" x14ac:dyDescent="0.2">
      <c r="A27" s="128" t="s">
        <v>31</v>
      </c>
      <c r="B27" s="140"/>
      <c r="C27" s="141">
        <f>+B27*150</f>
        <v>0</v>
      </c>
      <c r="D27" s="140"/>
      <c r="E27" s="141">
        <f>+D27*150</f>
        <v>0</v>
      </c>
      <c r="F27" s="140"/>
      <c r="G27" s="141">
        <f>+F27*150</f>
        <v>0</v>
      </c>
      <c r="H27" s="140"/>
      <c r="I27" s="141">
        <f>+H27*150</f>
        <v>0</v>
      </c>
      <c r="J27" s="140"/>
      <c r="K27" s="141">
        <f>+J27*150</f>
        <v>0</v>
      </c>
      <c r="L27" s="140"/>
      <c r="M27" s="141">
        <f>+L27*150</f>
        <v>0</v>
      </c>
      <c r="N27" s="140"/>
      <c r="O27" s="141">
        <f>+N27*150</f>
        <v>0</v>
      </c>
      <c r="P27" s="140"/>
      <c r="Q27" s="141">
        <f>+P27*150</f>
        <v>0</v>
      </c>
      <c r="R27" s="110">
        <f>B27+D27+F27+H27+J27+L27+N27+P27</f>
        <v>0</v>
      </c>
      <c r="S27" s="114">
        <f>+C27+E27+G27+I27+K27+M27+O27+Q27</f>
        <v>0</v>
      </c>
    </row>
    <row r="28" spans="1:19" x14ac:dyDescent="0.2">
      <c r="A28" s="128" t="s">
        <v>32</v>
      </c>
      <c r="B28" s="140"/>
      <c r="C28" s="141"/>
      <c r="D28" s="140"/>
      <c r="E28" s="141"/>
      <c r="F28" s="140"/>
      <c r="G28" s="141"/>
      <c r="H28" s="140"/>
      <c r="I28" s="141"/>
      <c r="J28" s="140"/>
      <c r="K28" s="141"/>
      <c r="L28" s="140"/>
      <c r="M28" s="141"/>
      <c r="N28" s="140"/>
      <c r="O28" s="141"/>
      <c r="P28" s="140"/>
      <c r="Q28" s="141"/>
      <c r="R28" s="110">
        <f>B28+D28+F28+H28+J28+L28+N28+P28</f>
        <v>0</v>
      </c>
      <c r="S28" s="114">
        <f>+C28+E28+G28+I28+K28+M28+O28+Q28</f>
        <v>0</v>
      </c>
    </row>
    <row r="29" spans="1:19" ht="13.5" thickBot="1" x14ac:dyDescent="0.25">
      <c r="A29" s="131" t="s">
        <v>33</v>
      </c>
      <c r="B29" s="132"/>
      <c r="C29" s="142">
        <f>+B29*140</f>
        <v>0</v>
      </c>
      <c r="D29" s="132"/>
      <c r="E29" s="142">
        <f>+D29*140</f>
        <v>0</v>
      </c>
      <c r="F29" s="132"/>
      <c r="G29" s="142">
        <f>+F29*140</f>
        <v>0</v>
      </c>
      <c r="H29" s="132"/>
      <c r="I29" s="142">
        <f>+H29*140</f>
        <v>0</v>
      </c>
      <c r="J29" s="132"/>
      <c r="K29" s="142">
        <f>+J29*140</f>
        <v>0</v>
      </c>
      <c r="L29" s="132"/>
      <c r="M29" s="142">
        <f>+L29*140</f>
        <v>0</v>
      </c>
      <c r="N29" s="132"/>
      <c r="O29" s="142">
        <f>+N29*140</f>
        <v>0</v>
      </c>
      <c r="P29" s="132"/>
      <c r="Q29" s="142">
        <f>+P29*140</f>
        <v>0</v>
      </c>
      <c r="R29" s="110">
        <f>B29+D29+F29+H29+J29+L29+N29+P29</f>
        <v>0</v>
      </c>
      <c r="S29" s="114">
        <f>+C29+E29+G29+I29+K29+M29+O29+Q29</f>
        <v>0</v>
      </c>
    </row>
    <row r="30" spans="1:19" ht="13.5" thickBot="1" x14ac:dyDescent="0.25">
      <c r="A30" s="134" t="s">
        <v>35</v>
      </c>
      <c r="B30" s="102" t="s">
        <v>13</v>
      </c>
      <c r="C30" s="102" t="s">
        <v>14</v>
      </c>
      <c r="D30" s="102" t="s">
        <v>13</v>
      </c>
      <c r="E30" s="102" t="s">
        <v>14</v>
      </c>
      <c r="F30" s="102" t="s">
        <v>13</v>
      </c>
      <c r="G30" s="102" t="s">
        <v>14</v>
      </c>
      <c r="H30" s="102" t="s">
        <v>13</v>
      </c>
      <c r="I30" s="102" t="s">
        <v>14</v>
      </c>
      <c r="J30" s="102" t="s">
        <v>13</v>
      </c>
      <c r="K30" s="102" t="s">
        <v>14</v>
      </c>
      <c r="L30" s="102" t="s">
        <v>13</v>
      </c>
      <c r="M30" s="102" t="s">
        <v>14</v>
      </c>
      <c r="N30" s="102" t="s">
        <v>13</v>
      </c>
      <c r="O30" s="102" t="s">
        <v>14</v>
      </c>
      <c r="P30" s="102" t="s">
        <v>13</v>
      </c>
      <c r="Q30" s="102" t="s">
        <v>14</v>
      </c>
      <c r="R30" s="100" t="s">
        <v>21</v>
      </c>
      <c r="S30" s="100" t="s">
        <v>22</v>
      </c>
    </row>
    <row r="31" spans="1:19" x14ac:dyDescent="0.2">
      <c r="A31" s="122" t="s">
        <v>29</v>
      </c>
      <c r="B31" s="136"/>
      <c r="C31" s="137"/>
      <c r="D31" s="136"/>
      <c r="E31" s="137"/>
      <c r="F31" s="136"/>
      <c r="G31" s="137"/>
      <c r="H31" s="136"/>
      <c r="I31" s="137"/>
      <c r="J31" s="136"/>
      <c r="K31" s="137"/>
      <c r="L31" s="136"/>
      <c r="M31" s="137"/>
      <c r="N31" s="136"/>
      <c r="O31" s="137"/>
      <c r="P31" s="136"/>
      <c r="Q31" s="137"/>
      <c r="R31" s="110">
        <f>B31+D31+F31+H31+J31+L31+N31+P31</f>
        <v>0</v>
      </c>
      <c r="S31" s="111">
        <f>+C31+E31+G31+I31+K31+M31+O31+Q31</f>
        <v>0</v>
      </c>
    </row>
    <row r="32" spans="1:19" x14ac:dyDescent="0.2">
      <c r="A32" s="128" t="s">
        <v>30</v>
      </c>
      <c r="B32" s="113"/>
      <c r="C32" s="115"/>
      <c r="D32" s="113"/>
      <c r="E32" s="115"/>
      <c r="F32" s="113"/>
      <c r="G32" s="115"/>
      <c r="H32" s="113"/>
      <c r="I32" s="115"/>
      <c r="J32" s="113"/>
      <c r="K32" s="115"/>
      <c r="L32" s="113"/>
      <c r="M32" s="115"/>
      <c r="N32" s="113"/>
      <c r="O32" s="115"/>
      <c r="P32" s="113"/>
      <c r="Q32" s="115"/>
      <c r="R32" s="110">
        <f>B32+D32+F32+H32+J32+L32+N32+P32</f>
        <v>0</v>
      </c>
      <c r="S32" s="114">
        <f>+C32+E32+G32+I32+K32+M32+O32+Q32</f>
        <v>0</v>
      </c>
    </row>
    <row r="33" spans="1:19" x14ac:dyDescent="0.2">
      <c r="A33" s="128" t="s">
        <v>31</v>
      </c>
      <c r="B33" s="113"/>
      <c r="C33" s="115"/>
      <c r="D33" s="113"/>
      <c r="E33" s="115"/>
      <c r="F33" s="113"/>
      <c r="G33" s="115"/>
      <c r="H33" s="113"/>
      <c r="I33" s="115"/>
      <c r="J33" s="113"/>
      <c r="K33" s="115"/>
      <c r="L33" s="113"/>
      <c r="M33" s="115"/>
      <c r="N33" s="113"/>
      <c r="O33" s="115"/>
      <c r="P33" s="113"/>
      <c r="Q33" s="115"/>
      <c r="R33" s="110">
        <f>B33+D33+F33+H33+J33+L33+N33+P33</f>
        <v>0</v>
      </c>
      <c r="S33" s="114">
        <f>+C33+E33+G33+I33+K33+M33+O33+Q33</f>
        <v>0</v>
      </c>
    </row>
    <row r="34" spans="1:19" x14ac:dyDescent="0.2">
      <c r="A34" s="128" t="s">
        <v>32</v>
      </c>
      <c r="B34" s="143"/>
      <c r="C34" s="144"/>
      <c r="D34" s="143"/>
      <c r="E34" s="144"/>
      <c r="F34" s="143"/>
      <c r="G34" s="144"/>
      <c r="H34" s="143"/>
      <c r="I34" s="144"/>
      <c r="J34" s="143"/>
      <c r="K34" s="144"/>
      <c r="L34" s="143"/>
      <c r="M34" s="144"/>
      <c r="N34" s="143"/>
      <c r="O34" s="144"/>
      <c r="P34" s="143"/>
      <c r="Q34" s="144"/>
      <c r="R34" s="110">
        <f>B34+D34+F34+H34+J34+L34+N34+P34</f>
        <v>0</v>
      </c>
      <c r="S34" s="114">
        <f>+C34+E34+G34+I34+K34+M34+O34+Q34</f>
        <v>0</v>
      </c>
    </row>
    <row r="35" spans="1:19" ht="13.5" thickBot="1" x14ac:dyDescent="0.25">
      <c r="A35" s="131" t="s">
        <v>33</v>
      </c>
      <c r="B35" s="143"/>
      <c r="C35" s="144"/>
      <c r="D35" s="143"/>
      <c r="E35" s="144"/>
      <c r="F35" s="143"/>
      <c r="G35" s="144"/>
      <c r="H35" s="143"/>
      <c r="I35" s="144"/>
      <c r="J35" s="143"/>
      <c r="K35" s="144"/>
      <c r="L35" s="143"/>
      <c r="M35" s="144"/>
      <c r="N35" s="143"/>
      <c r="O35" s="144"/>
      <c r="P35" s="143"/>
      <c r="Q35" s="144"/>
      <c r="R35" s="110">
        <f>B35+D35+F35+H35+J35+L35+N35+P35</f>
        <v>0</v>
      </c>
      <c r="S35" s="114">
        <f>+C35+E35+G35+I35+K35+M35+O35+Q35</f>
        <v>0</v>
      </c>
    </row>
    <row r="36" spans="1:19" ht="13.5" thickBot="1" x14ac:dyDescent="0.25">
      <c r="A36" s="100" t="s">
        <v>36</v>
      </c>
      <c r="B36" s="102" t="s">
        <v>13</v>
      </c>
      <c r="C36" s="102" t="s">
        <v>14</v>
      </c>
      <c r="D36" s="102" t="s">
        <v>13</v>
      </c>
      <c r="E36" s="102" t="s">
        <v>14</v>
      </c>
      <c r="F36" s="102" t="s">
        <v>13</v>
      </c>
      <c r="G36" s="102" t="s">
        <v>14</v>
      </c>
      <c r="H36" s="102" t="s">
        <v>13</v>
      </c>
      <c r="I36" s="102" t="s">
        <v>14</v>
      </c>
      <c r="J36" s="102" t="s">
        <v>13</v>
      </c>
      <c r="K36" s="102" t="s">
        <v>14</v>
      </c>
      <c r="L36" s="102" t="s">
        <v>13</v>
      </c>
      <c r="M36" s="102" t="s">
        <v>14</v>
      </c>
      <c r="N36" s="102" t="s">
        <v>13</v>
      </c>
      <c r="O36" s="102" t="s">
        <v>14</v>
      </c>
      <c r="P36" s="102" t="s">
        <v>13</v>
      </c>
      <c r="Q36" s="102" t="s">
        <v>14</v>
      </c>
      <c r="R36" s="100" t="s">
        <v>21</v>
      </c>
      <c r="S36" s="100" t="s">
        <v>22</v>
      </c>
    </row>
    <row r="37" spans="1:19" x14ac:dyDescent="0.2">
      <c r="A37" s="145" t="s">
        <v>37</v>
      </c>
      <c r="B37" s="146"/>
      <c r="C37" s="146">
        <f>+B37*1</f>
        <v>0</v>
      </c>
      <c r="D37" s="146"/>
      <c r="E37" s="146">
        <f>+D37*1</f>
        <v>0</v>
      </c>
      <c r="F37" s="146"/>
      <c r="G37" s="146">
        <f>+F37*1</f>
        <v>0</v>
      </c>
      <c r="H37" s="146"/>
      <c r="I37" s="146">
        <f>+H37*1</f>
        <v>0</v>
      </c>
      <c r="J37" s="147"/>
      <c r="K37" s="147">
        <f>+J37*1</f>
        <v>0</v>
      </c>
      <c r="L37" s="147"/>
      <c r="M37" s="147">
        <f>+L37*1</f>
        <v>0</v>
      </c>
      <c r="N37" s="147"/>
      <c r="O37" s="147">
        <f>+N37*1</f>
        <v>0</v>
      </c>
      <c r="P37" s="146"/>
      <c r="Q37" s="146">
        <f>+P37*1</f>
        <v>0</v>
      </c>
      <c r="R37" s="110">
        <f>B37+D37+F37+H37+J37+L37+N37+P37</f>
        <v>0</v>
      </c>
      <c r="S37" s="111">
        <f>+C37+E37+G37+I37+K37+M37+O37+Q37</f>
        <v>0</v>
      </c>
    </row>
    <row r="38" spans="1:19" x14ac:dyDescent="0.2">
      <c r="A38" s="128" t="s">
        <v>38</v>
      </c>
      <c r="B38" s="148"/>
      <c r="C38" s="149"/>
      <c r="D38" s="148"/>
      <c r="E38" s="149"/>
      <c r="F38" s="148"/>
      <c r="G38" s="149"/>
      <c r="H38" s="148"/>
      <c r="I38" s="149"/>
      <c r="J38" s="143"/>
      <c r="K38" s="144"/>
      <c r="L38" s="143"/>
      <c r="M38" s="144"/>
      <c r="N38" s="143"/>
      <c r="O38" s="144"/>
      <c r="P38" s="148"/>
      <c r="Q38" s="149"/>
      <c r="R38" s="110">
        <f>B38+D38+F38+H38+J38+L38+N38+P38</f>
        <v>0</v>
      </c>
      <c r="S38" s="114">
        <f>+C38+E38+G38+I38+K38+M38+O38+Q38</f>
        <v>0</v>
      </c>
    </row>
    <row r="39" spans="1:19" ht="13.5" thickBot="1" x14ac:dyDescent="0.25">
      <c r="A39" s="150" t="s">
        <v>39</v>
      </c>
      <c r="B39" s="151"/>
      <c r="C39" s="151"/>
      <c r="D39" s="151"/>
      <c r="E39" s="151"/>
      <c r="F39" s="151"/>
      <c r="G39" s="151"/>
      <c r="H39" s="151"/>
      <c r="I39" s="151"/>
      <c r="J39" s="117"/>
      <c r="K39" s="117"/>
      <c r="L39" s="117"/>
      <c r="M39" s="117"/>
      <c r="N39" s="117"/>
      <c r="O39" s="117"/>
      <c r="P39" s="151"/>
      <c r="Q39" s="151"/>
      <c r="R39" s="110">
        <f>B39+D39+F39+H39+J39+L39+N39+P39</f>
        <v>0</v>
      </c>
      <c r="S39" s="114">
        <f>+C39+E39+G39+I39+K39+M39+O39+Q39</f>
        <v>0</v>
      </c>
    </row>
    <row r="40" spans="1:19" ht="13.5" thickBot="1" x14ac:dyDescent="0.25">
      <c r="A40" s="100" t="s">
        <v>40</v>
      </c>
      <c r="B40" s="102" t="s">
        <v>13</v>
      </c>
      <c r="C40" s="102" t="s">
        <v>14</v>
      </c>
      <c r="D40" s="102" t="s">
        <v>13</v>
      </c>
      <c r="E40" s="102" t="s">
        <v>14</v>
      </c>
      <c r="F40" s="102" t="s">
        <v>13</v>
      </c>
      <c r="G40" s="102" t="s">
        <v>14</v>
      </c>
      <c r="H40" s="102" t="s">
        <v>13</v>
      </c>
      <c r="I40" s="102" t="s">
        <v>14</v>
      </c>
      <c r="J40" s="102" t="s">
        <v>13</v>
      </c>
      <c r="K40" s="102" t="s">
        <v>14</v>
      </c>
      <c r="L40" s="102" t="s">
        <v>13</v>
      </c>
      <c r="M40" s="102" t="s">
        <v>14</v>
      </c>
      <c r="N40" s="102" t="s">
        <v>13</v>
      </c>
      <c r="O40" s="102" t="s">
        <v>14</v>
      </c>
      <c r="P40" s="102" t="s">
        <v>13</v>
      </c>
      <c r="Q40" s="102" t="s">
        <v>14</v>
      </c>
      <c r="R40" s="100" t="s">
        <v>21</v>
      </c>
      <c r="S40" s="100" t="s">
        <v>22</v>
      </c>
    </row>
    <row r="41" spans="1:19" x14ac:dyDescent="0.2">
      <c r="A41" s="145" t="s">
        <v>37</v>
      </c>
      <c r="B41" s="146"/>
      <c r="C41" s="146">
        <f>+B41*1</f>
        <v>0</v>
      </c>
      <c r="D41" s="146"/>
      <c r="E41" s="146">
        <f>+D41*1</f>
        <v>0</v>
      </c>
      <c r="F41" s="146"/>
      <c r="G41" s="146">
        <f>+F41*1</f>
        <v>0</v>
      </c>
      <c r="H41" s="146"/>
      <c r="I41" s="146">
        <f>+H41*1</f>
        <v>0</v>
      </c>
      <c r="J41" s="147"/>
      <c r="K41" s="147">
        <f>+J41*1</f>
        <v>0</v>
      </c>
      <c r="L41" s="147"/>
      <c r="M41" s="147">
        <f>+L41*1</f>
        <v>0</v>
      </c>
      <c r="N41" s="147"/>
      <c r="O41" s="147">
        <f>+N41*1</f>
        <v>0</v>
      </c>
      <c r="P41" s="146"/>
      <c r="Q41" s="146">
        <f>+P41*1</f>
        <v>0</v>
      </c>
      <c r="R41" s="110">
        <f>B41+D41+F41+H41+J41+L41+N41+P41</f>
        <v>0</v>
      </c>
      <c r="S41" s="111">
        <f>+C41+E41+G41+I41+K41+M41+O41+Q41</f>
        <v>0</v>
      </c>
    </row>
    <row r="42" spans="1:19" x14ac:dyDescent="0.2">
      <c r="A42" s="128" t="s">
        <v>38</v>
      </c>
      <c r="B42" s="148"/>
      <c r="C42" s="148"/>
      <c r="D42" s="148"/>
      <c r="E42" s="148"/>
      <c r="F42" s="148"/>
      <c r="G42" s="148"/>
      <c r="H42" s="148"/>
      <c r="I42" s="148"/>
      <c r="J42" s="143"/>
      <c r="K42" s="143"/>
      <c r="L42" s="143"/>
      <c r="M42" s="143"/>
      <c r="N42" s="143"/>
      <c r="O42" s="143"/>
      <c r="P42" s="148"/>
      <c r="Q42" s="148"/>
      <c r="R42" s="110">
        <f>B42+D42+F42+H42+J42+L42+N42+P42</f>
        <v>0</v>
      </c>
      <c r="S42" s="114">
        <f>+C42+E42+G42+I42+K42+M42+O42+Q42</f>
        <v>0</v>
      </c>
    </row>
    <row r="43" spans="1:19" x14ac:dyDescent="0.2">
      <c r="A43" s="128" t="s">
        <v>39</v>
      </c>
      <c r="B43" s="148"/>
      <c r="C43" s="148"/>
      <c r="D43" s="148"/>
      <c r="E43" s="148"/>
      <c r="F43" s="148"/>
      <c r="G43" s="148"/>
      <c r="H43" s="148"/>
      <c r="I43" s="148"/>
      <c r="J43" s="143"/>
      <c r="K43" s="143"/>
      <c r="L43" s="143"/>
      <c r="M43" s="143"/>
      <c r="N43" s="143"/>
      <c r="O43" s="143"/>
      <c r="P43" s="148"/>
      <c r="Q43" s="148"/>
      <c r="R43" s="110">
        <f>B43+D43+F43+H43+J43+L43+N43+P43</f>
        <v>0</v>
      </c>
      <c r="S43" s="114">
        <f>+C43+E43+G43+I43+K43+M43+O43+Q43</f>
        <v>0</v>
      </c>
    </row>
    <row r="44" spans="1:19" ht="13.5" thickBot="1" x14ac:dyDescent="0.25">
      <c r="A44" s="152" t="s">
        <v>41</v>
      </c>
      <c r="B44" s="151"/>
      <c r="C44" s="151"/>
      <c r="D44" s="151"/>
      <c r="E44" s="151"/>
      <c r="F44" s="151"/>
      <c r="G44" s="151"/>
      <c r="H44" s="151"/>
      <c r="I44" s="151"/>
      <c r="J44" s="117">
        <v>1</v>
      </c>
      <c r="K44" s="117"/>
      <c r="L44" s="117">
        <v>2</v>
      </c>
      <c r="M44" s="117"/>
      <c r="N44" s="117"/>
      <c r="O44" s="117"/>
      <c r="P44" s="151"/>
      <c r="Q44" s="151"/>
      <c r="R44" s="110">
        <f>B44+D44+F44+H44+J44+L44+N44+P44</f>
        <v>3</v>
      </c>
      <c r="S44" s="114">
        <f>+C44+E44+G44+I44+K44+M44+O44+Q44</f>
        <v>0</v>
      </c>
    </row>
    <row r="45" spans="1:19" x14ac:dyDescent="0.2">
      <c r="A45" s="153" t="s">
        <v>42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5"/>
      <c r="S45" s="156">
        <f>S7+S8+S9+S10+S11+S13+S14+S15+S16+S19+S20+S21+S22+S23+S25+S26+S27+S28+S29+S31+S32+S33+S34+S35+S37+S38+S39+S41+S42+S43+S44</f>
        <v>7360</v>
      </c>
    </row>
    <row r="46" spans="1:19" ht="13.5" thickBot="1" x14ac:dyDescent="0.25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9"/>
      <c r="S46" s="160"/>
    </row>
    <row r="50" spans="2:2" ht="18" x14ac:dyDescent="0.25">
      <c r="B50" s="161" t="s">
        <v>43</v>
      </c>
    </row>
    <row r="51" spans="2:2" x14ac:dyDescent="0.2">
      <c r="B51" s="2" t="s">
        <v>44</v>
      </c>
    </row>
  </sheetData>
  <mergeCells count="14">
    <mergeCell ref="S5:S6"/>
    <mergeCell ref="T5:U5"/>
    <mergeCell ref="A45:R46"/>
    <mergeCell ref="S45:S46"/>
    <mergeCell ref="A1:S3"/>
    <mergeCell ref="B5:C5"/>
    <mergeCell ref="D5:E5"/>
    <mergeCell ref="F5:G5"/>
    <mergeCell ref="H5:I5"/>
    <mergeCell ref="J5:K5"/>
    <mergeCell ref="L5:M5"/>
    <mergeCell ref="N5:O5"/>
    <mergeCell ref="P5:Q5"/>
    <mergeCell ref="R5:R6"/>
  </mergeCells>
  <pageMargins left="0.25" right="0.25" top="0.75" bottom="0.75" header="0.3" footer="0.3"/>
  <pageSetup scale="68" orientation="landscape" horizontalDpi="300" verticalDpi="300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"/>
  <sheetViews>
    <sheetView tabSelected="1" view="pageBreakPreview" zoomScale="90" zoomScaleNormal="90" zoomScaleSheetLayoutView="90" workbookViewId="0">
      <selection activeCell="S21" sqref="S21"/>
    </sheetView>
  </sheetViews>
  <sheetFormatPr baseColWidth="10" defaultColWidth="9.140625" defaultRowHeight="12.75" x14ac:dyDescent="0.2"/>
  <cols>
    <col min="1" max="1" width="32.42578125" style="2" customWidth="1"/>
    <col min="2" max="2" width="8.5703125" style="2" customWidth="1"/>
    <col min="3" max="4" width="9.140625" style="2" customWidth="1"/>
    <col min="5" max="5" width="7.85546875" style="2" customWidth="1"/>
    <col min="6" max="8" width="9.140625" style="2" customWidth="1"/>
    <col min="9" max="9" width="11.42578125" style="2" customWidth="1"/>
    <col min="10" max="17" width="9.140625" style="2" customWidth="1"/>
    <col min="18" max="18" width="10.140625" style="2" customWidth="1"/>
    <col min="19" max="19" width="14.85546875" style="2" customWidth="1"/>
    <col min="20" max="21" width="9.140625" style="2" customWidth="1"/>
    <col min="22" max="256" width="9.140625" style="2"/>
    <col min="257" max="257" width="32.42578125" style="2" customWidth="1"/>
    <col min="258" max="258" width="8.5703125" style="2" customWidth="1"/>
    <col min="259" max="260" width="9.140625" style="2" customWidth="1"/>
    <col min="261" max="261" width="7.85546875" style="2" customWidth="1"/>
    <col min="262" max="264" width="9.140625" style="2" customWidth="1"/>
    <col min="265" max="265" width="11.42578125" style="2" customWidth="1"/>
    <col min="266" max="273" width="9.140625" style="2" customWidth="1"/>
    <col min="274" max="274" width="10.140625" style="2" customWidth="1"/>
    <col min="275" max="275" width="14.85546875" style="2" customWidth="1"/>
    <col min="276" max="277" width="9.140625" style="2" customWidth="1"/>
    <col min="278" max="512" width="9.140625" style="2"/>
    <col min="513" max="513" width="32.42578125" style="2" customWidth="1"/>
    <col min="514" max="514" width="8.5703125" style="2" customWidth="1"/>
    <col min="515" max="516" width="9.140625" style="2" customWidth="1"/>
    <col min="517" max="517" width="7.85546875" style="2" customWidth="1"/>
    <col min="518" max="520" width="9.140625" style="2" customWidth="1"/>
    <col min="521" max="521" width="11.42578125" style="2" customWidth="1"/>
    <col min="522" max="529" width="9.140625" style="2" customWidth="1"/>
    <col min="530" max="530" width="10.140625" style="2" customWidth="1"/>
    <col min="531" max="531" width="14.85546875" style="2" customWidth="1"/>
    <col min="532" max="533" width="9.140625" style="2" customWidth="1"/>
    <col min="534" max="768" width="9.140625" style="2"/>
    <col min="769" max="769" width="32.42578125" style="2" customWidth="1"/>
    <col min="770" max="770" width="8.5703125" style="2" customWidth="1"/>
    <col min="771" max="772" width="9.140625" style="2" customWidth="1"/>
    <col min="773" max="773" width="7.85546875" style="2" customWidth="1"/>
    <col min="774" max="776" width="9.140625" style="2" customWidth="1"/>
    <col min="777" max="777" width="11.42578125" style="2" customWidth="1"/>
    <col min="778" max="785" width="9.140625" style="2" customWidth="1"/>
    <col min="786" max="786" width="10.140625" style="2" customWidth="1"/>
    <col min="787" max="787" width="14.85546875" style="2" customWidth="1"/>
    <col min="788" max="789" width="9.140625" style="2" customWidth="1"/>
    <col min="790" max="1024" width="9.140625" style="2"/>
    <col min="1025" max="1025" width="32.42578125" style="2" customWidth="1"/>
    <col min="1026" max="1026" width="8.5703125" style="2" customWidth="1"/>
    <col min="1027" max="1028" width="9.140625" style="2" customWidth="1"/>
    <col min="1029" max="1029" width="7.85546875" style="2" customWidth="1"/>
    <col min="1030" max="1032" width="9.140625" style="2" customWidth="1"/>
    <col min="1033" max="1033" width="11.42578125" style="2" customWidth="1"/>
    <col min="1034" max="1041" width="9.140625" style="2" customWidth="1"/>
    <col min="1042" max="1042" width="10.140625" style="2" customWidth="1"/>
    <col min="1043" max="1043" width="14.85546875" style="2" customWidth="1"/>
    <col min="1044" max="1045" width="9.140625" style="2" customWidth="1"/>
    <col min="1046" max="1280" width="9.140625" style="2"/>
    <col min="1281" max="1281" width="32.42578125" style="2" customWidth="1"/>
    <col min="1282" max="1282" width="8.5703125" style="2" customWidth="1"/>
    <col min="1283" max="1284" width="9.140625" style="2" customWidth="1"/>
    <col min="1285" max="1285" width="7.85546875" style="2" customWidth="1"/>
    <col min="1286" max="1288" width="9.140625" style="2" customWidth="1"/>
    <col min="1289" max="1289" width="11.42578125" style="2" customWidth="1"/>
    <col min="1290" max="1297" width="9.140625" style="2" customWidth="1"/>
    <col min="1298" max="1298" width="10.140625" style="2" customWidth="1"/>
    <col min="1299" max="1299" width="14.85546875" style="2" customWidth="1"/>
    <col min="1300" max="1301" width="9.140625" style="2" customWidth="1"/>
    <col min="1302" max="1536" width="9.140625" style="2"/>
    <col min="1537" max="1537" width="32.42578125" style="2" customWidth="1"/>
    <col min="1538" max="1538" width="8.5703125" style="2" customWidth="1"/>
    <col min="1539" max="1540" width="9.140625" style="2" customWidth="1"/>
    <col min="1541" max="1541" width="7.85546875" style="2" customWidth="1"/>
    <col min="1542" max="1544" width="9.140625" style="2" customWidth="1"/>
    <col min="1545" max="1545" width="11.42578125" style="2" customWidth="1"/>
    <col min="1546" max="1553" width="9.140625" style="2" customWidth="1"/>
    <col min="1554" max="1554" width="10.140625" style="2" customWidth="1"/>
    <col min="1555" max="1555" width="14.85546875" style="2" customWidth="1"/>
    <col min="1556" max="1557" width="9.140625" style="2" customWidth="1"/>
    <col min="1558" max="1792" width="9.140625" style="2"/>
    <col min="1793" max="1793" width="32.42578125" style="2" customWidth="1"/>
    <col min="1794" max="1794" width="8.5703125" style="2" customWidth="1"/>
    <col min="1795" max="1796" width="9.140625" style="2" customWidth="1"/>
    <col min="1797" max="1797" width="7.85546875" style="2" customWidth="1"/>
    <col min="1798" max="1800" width="9.140625" style="2" customWidth="1"/>
    <col min="1801" max="1801" width="11.42578125" style="2" customWidth="1"/>
    <col min="1802" max="1809" width="9.140625" style="2" customWidth="1"/>
    <col min="1810" max="1810" width="10.140625" style="2" customWidth="1"/>
    <col min="1811" max="1811" width="14.85546875" style="2" customWidth="1"/>
    <col min="1812" max="1813" width="9.140625" style="2" customWidth="1"/>
    <col min="1814" max="2048" width="9.140625" style="2"/>
    <col min="2049" max="2049" width="32.42578125" style="2" customWidth="1"/>
    <col min="2050" max="2050" width="8.5703125" style="2" customWidth="1"/>
    <col min="2051" max="2052" width="9.140625" style="2" customWidth="1"/>
    <col min="2053" max="2053" width="7.85546875" style="2" customWidth="1"/>
    <col min="2054" max="2056" width="9.140625" style="2" customWidth="1"/>
    <col min="2057" max="2057" width="11.42578125" style="2" customWidth="1"/>
    <col min="2058" max="2065" width="9.140625" style="2" customWidth="1"/>
    <col min="2066" max="2066" width="10.140625" style="2" customWidth="1"/>
    <col min="2067" max="2067" width="14.85546875" style="2" customWidth="1"/>
    <col min="2068" max="2069" width="9.140625" style="2" customWidth="1"/>
    <col min="2070" max="2304" width="9.140625" style="2"/>
    <col min="2305" max="2305" width="32.42578125" style="2" customWidth="1"/>
    <col min="2306" max="2306" width="8.5703125" style="2" customWidth="1"/>
    <col min="2307" max="2308" width="9.140625" style="2" customWidth="1"/>
    <col min="2309" max="2309" width="7.85546875" style="2" customWidth="1"/>
    <col min="2310" max="2312" width="9.140625" style="2" customWidth="1"/>
    <col min="2313" max="2313" width="11.42578125" style="2" customWidth="1"/>
    <col min="2314" max="2321" width="9.140625" style="2" customWidth="1"/>
    <col min="2322" max="2322" width="10.140625" style="2" customWidth="1"/>
    <col min="2323" max="2323" width="14.85546875" style="2" customWidth="1"/>
    <col min="2324" max="2325" width="9.140625" style="2" customWidth="1"/>
    <col min="2326" max="2560" width="9.140625" style="2"/>
    <col min="2561" max="2561" width="32.42578125" style="2" customWidth="1"/>
    <col min="2562" max="2562" width="8.5703125" style="2" customWidth="1"/>
    <col min="2563" max="2564" width="9.140625" style="2" customWidth="1"/>
    <col min="2565" max="2565" width="7.85546875" style="2" customWidth="1"/>
    <col min="2566" max="2568" width="9.140625" style="2" customWidth="1"/>
    <col min="2569" max="2569" width="11.42578125" style="2" customWidth="1"/>
    <col min="2570" max="2577" width="9.140625" style="2" customWidth="1"/>
    <col min="2578" max="2578" width="10.140625" style="2" customWidth="1"/>
    <col min="2579" max="2579" width="14.85546875" style="2" customWidth="1"/>
    <col min="2580" max="2581" width="9.140625" style="2" customWidth="1"/>
    <col min="2582" max="2816" width="9.140625" style="2"/>
    <col min="2817" max="2817" width="32.42578125" style="2" customWidth="1"/>
    <col min="2818" max="2818" width="8.5703125" style="2" customWidth="1"/>
    <col min="2819" max="2820" width="9.140625" style="2" customWidth="1"/>
    <col min="2821" max="2821" width="7.85546875" style="2" customWidth="1"/>
    <col min="2822" max="2824" width="9.140625" style="2" customWidth="1"/>
    <col min="2825" max="2825" width="11.42578125" style="2" customWidth="1"/>
    <col min="2826" max="2833" width="9.140625" style="2" customWidth="1"/>
    <col min="2834" max="2834" width="10.140625" style="2" customWidth="1"/>
    <col min="2835" max="2835" width="14.85546875" style="2" customWidth="1"/>
    <col min="2836" max="2837" width="9.140625" style="2" customWidth="1"/>
    <col min="2838" max="3072" width="9.140625" style="2"/>
    <col min="3073" max="3073" width="32.42578125" style="2" customWidth="1"/>
    <col min="3074" max="3074" width="8.5703125" style="2" customWidth="1"/>
    <col min="3075" max="3076" width="9.140625" style="2" customWidth="1"/>
    <col min="3077" max="3077" width="7.85546875" style="2" customWidth="1"/>
    <col min="3078" max="3080" width="9.140625" style="2" customWidth="1"/>
    <col min="3081" max="3081" width="11.42578125" style="2" customWidth="1"/>
    <col min="3082" max="3089" width="9.140625" style="2" customWidth="1"/>
    <col min="3090" max="3090" width="10.140625" style="2" customWidth="1"/>
    <col min="3091" max="3091" width="14.85546875" style="2" customWidth="1"/>
    <col min="3092" max="3093" width="9.140625" style="2" customWidth="1"/>
    <col min="3094" max="3328" width="9.140625" style="2"/>
    <col min="3329" max="3329" width="32.42578125" style="2" customWidth="1"/>
    <col min="3330" max="3330" width="8.5703125" style="2" customWidth="1"/>
    <col min="3331" max="3332" width="9.140625" style="2" customWidth="1"/>
    <col min="3333" max="3333" width="7.85546875" style="2" customWidth="1"/>
    <col min="3334" max="3336" width="9.140625" style="2" customWidth="1"/>
    <col min="3337" max="3337" width="11.42578125" style="2" customWidth="1"/>
    <col min="3338" max="3345" width="9.140625" style="2" customWidth="1"/>
    <col min="3346" max="3346" width="10.140625" style="2" customWidth="1"/>
    <col min="3347" max="3347" width="14.85546875" style="2" customWidth="1"/>
    <col min="3348" max="3349" width="9.140625" style="2" customWidth="1"/>
    <col min="3350" max="3584" width="9.140625" style="2"/>
    <col min="3585" max="3585" width="32.42578125" style="2" customWidth="1"/>
    <col min="3586" max="3586" width="8.5703125" style="2" customWidth="1"/>
    <col min="3587" max="3588" width="9.140625" style="2" customWidth="1"/>
    <col min="3589" max="3589" width="7.85546875" style="2" customWidth="1"/>
    <col min="3590" max="3592" width="9.140625" style="2" customWidth="1"/>
    <col min="3593" max="3593" width="11.42578125" style="2" customWidth="1"/>
    <col min="3594" max="3601" width="9.140625" style="2" customWidth="1"/>
    <col min="3602" max="3602" width="10.140625" style="2" customWidth="1"/>
    <col min="3603" max="3603" width="14.85546875" style="2" customWidth="1"/>
    <col min="3604" max="3605" width="9.140625" style="2" customWidth="1"/>
    <col min="3606" max="3840" width="9.140625" style="2"/>
    <col min="3841" max="3841" width="32.42578125" style="2" customWidth="1"/>
    <col min="3842" max="3842" width="8.5703125" style="2" customWidth="1"/>
    <col min="3843" max="3844" width="9.140625" style="2" customWidth="1"/>
    <col min="3845" max="3845" width="7.85546875" style="2" customWidth="1"/>
    <col min="3846" max="3848" width="9.140625" style="2" customWidth="1"/>
    <col min="3849" max="3849" width="11.42578125" style="2" customWidth="1"/>
    <col min="3850" max="3857" width="9.140625" style="2" customWidth="1"/>
    <col min="3858" max="3858" width="10.140625" style="2" customWidth="1"/>
    <col min="3859" max="3859" width="14.85546875" style="2" customWidth="1"/>
    <col min="3860" max="3861" width="9.140625" style="2" customWidth="1"/>
    <col min="3862" max="4096" width="9.140625" style="2"/>
    <col min="4097" max="4097" width="32.42578125" style="2" customWidth="1"/>
    <col min="4098" max="4098" width="8.5703125" style="2" customWidth="1"/>
    <col min="4099" max="4100" width="9.140625" style="2" customWidth="1"/>
    <col min="4101" max="4101" width="7.85546875" style="2" customWidth="1"/>
    <col min="4102" max="4104" width="9.140625" style="2" customWidth="1"/>
    <col min="4105" max="4105" width="11.42578125" style="2" customWidth="1"/>
    <col min="4106" max="4113" width="9.140625" style="2" customWidth="1"/>
    <col min="4114" max="4114" width="10.140625" style="2" customWidth="1"/>
    <col min="4115" max="4115" width="14.85546875" style="2" customWidth="1"/>
    <col min="4116" max="4117" width="9.140625" style="2" customWidth="1"/>
    <col min="4118" max="4352" width="9.140625" style="2"/>
    <col min="4353" max="4353" width="32.42578125" style="2" customWidth="1"/>
    <col min="4354" max="4354" width="8.5703125" style="2" customWidth="1"/>
    <col min="4355" max="4356" width="9.140625" style="2" customWidth="1"/>
    <col min="4357" max="4357" width="7.85546875" style="2" customWidth="1"/>
    <col min="4358" max="4360" width="9.140625" style="2" customWidth="1"/>
    <col min="4361" max="4361" width="11.42578125" style="2" customWidth="1"/>
    <col min="4362" max="4369" width="9.140625" style="2" customWidth="1"/>
    <col min="4370" max="4370" width="10.140625" style="2" customWidth="1"/>
    <col min="4371" max="4371" width="14.85546875" style="2" customWidth="1"/>
    <col min="4372" max="4373" width="9.140625" style="2" customWidth="1"/>
    <col min="4374" max="4608" width="9.140625" style="2"/>
    <col min="4609" max="4609" width="32.42578125" style="2" customWidth="1"/>
    <col min="4610" max="4610" width="8.5703125" style="2" customWidth="1"/>
    <col min="4611" max="4612" width="9.140625" style="2" customWidth="1"/>
    <col min="4613" max="4613" width="7.85546875" style="2" customWidth="1"/>
    <col min="4614" max="4616" width="9.140625" style="2" customWidth="1"/>
    <col min="4617" max="4617" width="11.42578125" style="2" customWidth="1"/>
    <col min="4618" max="4625" width="9.140625" style="2" customWidth="1"/>
    <col min="4626" max="4626" width="10.140625" style="2" customWidth="1"/>
    <col min="4627" max="4627" width="14.85546875" style="2" customWidth="1"/>
    <col min="4628" max="4629" width="9.140625" style="2" customWidth="1"/>
    <col min="4630" max="4864" width="9.140625" style="2"/>
    <col min="4865" max="4865" width="32.42578125" style="2" customWidth="1"/>
    <col min="4866" max="4866" width="8.5703125" style="2" customWidth="1"/>
    <col min="4867" max="4868" width="9.140625" style="2" customWidth="1"/>
    <col min="4869" max="4869" width="7.85546875" style="2" customWidth="1"/>
    <col min="4870" max="4872" width="9.140625" style="2" customWidth="1"/>
    <col min="4873" max="4873" width="11.42578125" style="2" customWidth="1"/>
    <col min="4874" max="4881" width="9.140625" style="2" customWidth="1"/>
    <col min="4882" max="4882" width="10.140625" style="2" customWidth="1"/>
    <col min="4883" max="4883" width="14.85546875" style="2" customWidth="1"/>
    <col min="4884" max="4885" width="9.140625" style="2" customWidth="1"/>
    <col min="4886" max="5120" width="9.140625" style="2"/>
    <col min="5121" max="5121" width="32.42578125" style="2" customWidth="1"/>
    <col min="5122" max="5122" width="8.5703125" style="2" customWidth="1"/>
    <col min="5123" max="5124" width="9.140625" style="2" customWidth="1"/>
    <col min="5125" max="5125" width="7.85546875" style="2" customWidth="1"/>
    <col min="5126" max="5128" width="9.140625" style="2" customWidth="1"/>
    <col min="5129" max="5129" width="11.42578125" style="2" customWidth="1"/>
    <col min="5130" max="5137" width="9.140625" style="2" customWidth="1"/>
    <col min="5138" max="5138" width="10.140625" style="2" customWidth="1"/>
    <col min="5139" max="5139" width="14.85546875" style="2" customWidth="1"/>
    <col min="5140" max="5141" width="9.140625" style="2" customWidth="1"/>
    <col min="5142" max="5376" width="9.140625" style="2"/>
    <col min="5377" max="5377" width="32.42578125" style="2" customWidth="1"/>
    <col min="5378" max="5378" width="8.5703125" style="2" customWidth="1"/>
    <col min="5379" max="5380" width="9.140625" style="2" customWidth="1"/>
    <col min="5381" max="5381" width="7.85546875" style="2" customWidth="1"/>
    <col min="5382" max="5384" width="9.140625" style="2" customWidth="1"/>
    <col min="5385" max="5385" width="11.42578125" style="2" customWidth="1"/>
    <col min="5386" max="5393" width="9.140625" style="2" customWidth="1"/>
    <col min="5394" max="5394" width="10.140625" style="2" customWidth="1"/>
    <col min="5395" max="5395" width="14.85546875" style="2" customWidth="1"/>
    <col min="5396" max="5397" width="9.140625" style="2" customWidth="1"/>
    <col min="5398" max="5632" width="9.140625" style="2"/>
    <col min="5633" max="5633" width="32.42578125" style="2" customWidth="1"/>
    <col min="5634" max="5634" width="8.5703125" style="2" customWidth="1"/>
    <col min="5635" max="5636" width="9.140625" style="2" customWidth="1"/>
    <col min="5637" max="5637" width="7.85546875" style="2" customWidth="1"/>
    <col min="5638" max="5640" width="9.140625" style="2" customWidth="1"/>
    <col min="5641" max="5641" width="11.42578125" style="2" customWidth="1"/>
    <col min="5642" max="5649" width="9.140625" style="2" customWidth="1"/>
    <col min="5650" max="5650" width="10.140625" style="2" customWidth="1"/>
    <col min="5651" max="5651" width="14.85546875" style="2" customWidth="1"/>
    <col min="5652" max="5653" width="9.140625" style="2" customWidth="1"/>
    <col min="5654" max="5888" width="9.140625" style="2"/>
    <col min="5889" max="5889" width="32.42578125" style="2" customWidth="1"/>
    <col min="5890" max="5890" width="8.5703125" style="2" customWidth="1"/>
    <col min="5891" max="5892" width="9.140625" style="2" customWidth="1"/>
    <col min="5893" max="5893" width="7.85546875" style="2" customWidth="1"/>
    <col min="5894" max="5896" width="9.140625" style="2" customWidth="1"/>
    <col min="5897" max="5897" width="11.42578125" style="2" customWidth="1"/>
    <col min="5898" max="5905" width="9.140625" style="2" customWidth="1"/>
    <col min="5906" max="5906" width="10.140625" style="2" customWidth="1"/>
    <col min="5907" max="5907" width="14.85546875" style="2" customWidth="1"/>
    <col min="5908" max="5909" width="9.140625" style="2" customWidth="1"/>
    <col min="5910" max="6144" width="9.140625" style="2"/>
    <col min="6145" max="6145" width="32.42578125" style="2" customWidth="1"/>
    <col min="6146" max="6146" width="8.5703125" style="2" customWidth="1"/>
    <col min="6147" max="6148" width="9.140625" style="2" customWidth="1"/>
    <col min="6149" max="6149" width="7.85546875" style="2" customWidth="1"/>
    <col min="6150" max="6152" width="9.140625" style="2" customWidth="1"/>
    <col min="6153" max="6153" width="11.42578125" style="2" customWidth="1"/>
    <col min="6154" max="6161" width="9.140625" style="2" customWidth="1"/>
    <col min="6162" max="6162" width="10.140625" style="2" customWidth="1"/>
    <col min="6163" max="6163" width="14.85546875" style="2" customWidth="1"/>
    <col min="6164" max="6165" width="9.140625" style="2" customWidth="1"/>
    <col min="6166" max="6400" width="9.140625" style="2"/>
    <col min="6401" max="6401" width="32.42578125" style="2" customWidth="1"/>
    <col min="6402" max="6402" width="8.5703125" style="2" customWidth="1"/>
    <col min="6403" max="6404" width="9.140625" style="2" customWidth="1"/>
    <col min="6405" max="6405" width="7.85546875" style="2" customWidth="1"/>
    <col min="6406" max="6408" width="9.140625" style="2" customWidth="1"/>
    <col min="6409" max="6409" width="11.42578125" style="2" customWidth="1"/>
    <col min="6410" max="6417" width="9.140625" style="2" customWidth="1"/>
    <col min="6418" max="6418" width="10.140625" style="2" customWidth="1"/>
    <col min="6419" max="6419" width="14.85546875" style="2" customWidth="1"/>
    <col min="6420" max="6421" width="9.140625" style="2" customWidth="1"/>
    <col min="6422" max="6656" width="9.140625" style="2"/>
    <col min="6657" max="6657" width="32.42578125" style="2" customWidth="1"/>
    <col min="6658" max="6658" width="8.5703125" style="2" customWidth="1"/>
    <col min="6659" max="6660" width="9.140625" style="2" customWidth="1"/>
    <col min="6661" max="6661" width="7.85546875" style="2" customWidth="1"/>
    <col min="6662" max="6664" width="9.140625" style="2" customWidth="1"/>
    <col min="6665" max="6665" width="11.42578125" style="2" customWidth="1"/>
    <col min="6666" max="6673" width="9.140625" style="2" customWidth="1"/>
    <col min="6674" max="6674" width="10.140625" style="2" customWidth="1"/>
    <col min="6675" max="6675" width="14.85546875" style="2" customWidth="1"/>
    <col min="6676" max="6677" width="9.140625" style="2" customWidth="1"/>
    <col min="6678" max="6912" width="9.140625" style="2"/>
    <col min="6913" max="6913" width="32.42578125" style="2" customWidth="1"/>
    <col min="6914" max="6914" width="8.5703125" style="2" customWidth="1"/>
    <col min="6915" max="6916" width="9.140625" style="2" customWidth="1"/>
    <col min="6917" max="6917" width="7.85546875" style="2" customWidth="1"/>
    <col min="6918" max="6920" width="9.140625" style="2" customWidth="1"/>
    <col min="6921" max="6921" width="11.42578125" style="2" customWidth="1"/>
    <col min="6922" max="6929" width="9.140625" style="2" customWidth="1"/>
    <col min="6930" max="6930" width="10.140625" style="2" customWidth="1"/>
    <col min="6931" max="6931" width="14.85546875" style="2" customWidth="1"/>
    <col min="6932" max="6933" width="9.140625" style="2" customWidth="1"/>
    <col min="6934" max="7168" width="9.140625" style="2"/>
    <col min="7169" max="7169" width="32.42578125" style="2" customWidth="1"/>
    <col min="7170" max="7170" width="8.5703125" style="2" customWidth="1"/>
    <col min="7171" max="7172" width="9.140625" style="2" customWidth="1"/>
    <col min="7173" max="7173" width="7.85546875" style="2" customWidth="1"/>
    <col min="7174" max="7176" width="9.140625" style="2" customWidth="1"/>
    <col min="7177" max="7177" width="11.42578125" style="2" customWidth="1"/>
    <col min="7178" max="7185" width="9.140625" style="2" customWidth="1"/>
    <col min="7186" max="7186" width="10.140625" style="2" customWidth="1"/>
    <col min="7187" max="7187" width="14.85546875" style="2" customWidth="1"/>
    <col min="7188" max="7189" width="9.140625" style="2" customWidth="1"/>
    <col min="7190" max="7424" width="9.140625" style="2"/>
    <col min="7425" max="7425" width="32.42578125" style="2" customWidth="1"/>
    <col min="7426" max="7426" width="8.5703125" style="2" customWidth="1"/>
    <col min="7427" max="7428" width="9.140625" style="2" customWidth="1"/>
    <col min="7429" max="7429" width="7.85546875" style="2" customWidth="1"/>
    <col min="7430" max="7432" width="9.140625" style="2" customWidth="1"/>
    <col min="7433" max="7433" width="11.42578125" style="2" customWidth="1"/>
    <col min="7434" max="7441" width="9.140625" style="2" customWidth="1"/>
    <col min="7442" max="7442" width="10.140625" style="2" customWidth="1"/>
    <col min="7443" max="7443" width="14.85546875" style="2" customWidth="1"/>
    <col min="7444" max="7445" width="9.140625" style="2" customWidth="1"/>
    <col min="7446" max="7680" width="9.140625" style="2"/>
    <col min="7681" max="7681" width="32.42578125" style="2" customWidth="1"/>
    <col min="7682" max="7682" width="8.5703125" style="2" customWidth="1"/>
    <col min="7683" max="7684" width="9.140625" style="2" customWidth="1"/>
    <col min="7685" max="7685" width="7.85546875" style="2" customWidth="1"/>
    <col min="7686" max="7688" width="9.140625" style="2" customWidth="1"/>
    <col min="7689" max="7689" width="11.42578125" style="2" customWidth="1"/>
    <col min="7690" max="7697" width="9.140625" style="2" customWidth="1"/>
    <col min="7698" max="7698" width="10.140625" style="2" customWidth="1"/>
    <col min="7699" max="7699" width="14.85546875" style="2" customWidth="1"/>
    <col min="7700" max="7701" width="9.140625" style="2" customWidth="1"/>
    <col min="7702" max="7936" width="9.140625" style="2"/>
    <col min="7937" max="7937" width="32.42578125" style="2" customWidth="1"/>
    <col min="7938" max="7938" width="8.5703125" style="2" customWidth="1"/>
    <col min="7939" max="7940" width="9.140625" style="2" customWidth="1"/>
    <col min="7941" max="7941" width="7.85546875" style="2" customWidth="1"/>
    <col min="7942" max="7944" width="9.140625" style="2" customWidth="1"/>
    <col min="7945" max="7945" width="11.42578125" style="2" customWidth="1"/>
    <col min="7946" max="7953" width="9.140625" style="2" customWidth="1"/>
    <col min="7954" max="7954" width="10.140625" style="2" customWidth="1"/>
    <col min="7955" max="7955" width="14.85546875" style="2" customWidth="1"/>
    <col min="7956" max="7957" width="9.140625" style="2" customWidth="1"/>
    <col min="7958" max="8192" width="9.140625" style="2"/>
    <col min="8193" max="8193" width="32.42578125" style="2" customWidth="1"/>
    <col min="8194" max="8194" width="8.5703125" style="2" customWidth="1"/>
    <col min="8195" max="8196" width="9.140625" style="2" customWidth="1"/>
    <col min="8197" max="8197" width="7.85546875" style="2" customWidth="1"/>
    <col min="8198" max="8200" width="9.140625" style="2" customWidth="1"/>
    <col min="8201" max="8201" width="11.42578125" style="2" customWidth="1"/>
    <col min="8202" max="8209" width="9.140625" style="2" customWidth="1"/>
    <col min="8210" max="8210" width="10.140625" style="2" customWidth="1"/>
    <col min="8211" max="8211" width="14.85546875" style="2" customWidth="1"/>
    <col min="8212" max="8213" width="9.140625" style="2" customWidth="1"/>
    <col min="8214" max="8448" width="9.140625" style="2"/>
    <col min="8449" max="8449" width="32.42578125" style="2" customWidth="1"/>
    <col min="8450" max="8450" width="8.5703125" style="2" customWidth="1"/>
    <col min="8451" max="8452" width="9.140625" style="2" customWidth="1"/>
    <col min="8453" max="8453" width="7.85546875" style="2" customWidth="1"/>
    <col min="8454" max="8456" width="9.140625" style="2" customWidth="1"/>
    <col min="8457" max="8457" width="11.42578125" style="2" customWidth="1"/>
    <col min="8458" max="8465" width="9.140625" style="2" customWidth="1"/>
    <col min="8466" max="8466" width="10.140625" style="2" customWidth="1"/>
    <col min="8467" max="8467" width="14.85546875" style="2" customWidth="1"/>
    <col min="8468" max="8469" width="9.140625" style="2" customWidth="1"/>
    <col min="8470" max="8704" width="9.140625" style="2"/>
    <col min="8705" max="8705" width="32.42578125" style="2" customWidth="1"/>
    <col min="8706" max="8706" width="8.5703125" style="2" customWidth="1"/>
    <col min="8707" max="8708" width="9.140625" style="2" customWidth="1"/>
    <col min="8709" max="8709" width="7.85546875" style="2" customWidth="1"/>
    <col min="8710" max="8712" width="9.140625" style="2" customWidth="1"/>
    <col min="8713" max="8713" width="11.42578125" style="2" customWidth="1"/>
    <col min="8714" max="8721" width="9.140625" style="2" customWidth="1"/>
    <col min="8722" max="8722" width="10.140625" style="2" customWidth="1"/>
    <col min="8723" max="8723" width="14.85546875" style="2" customWidth="1"/>
    <col min="8724" max="8725" width="9.140625" style="2" customWidth="1"/>
    <col min="8726" max="8960" width="9.140625" style="2"/>
    <col min="8961" max="8961" width="32.42578125" style="2" customWidth="1"/>
    <col min="8962" max="8962" width="8.5703125" style="2" customWidth="1"/>
    <col min="8963" max="8964" width="9.140625" style="2" customWidth="1"/>
    <col min="8965" max="8965" width="7.85546875" style="2" customWidth="1"/>
    <col min="8966" max="8968" width="9.140625" style="2" customWidth="1"/>
    <col min="8969" max="8969" width="11.42578125" style="2" customWidth="1"/>
    <col min="8970" max="8977" width="9.140625" style="2" customWidth="1"/>
    <col min="8978" max="8978" width="10.140625" style="2" customWidth="1"/>
    <col min="8979" max="8979" width="14.85546875" style="2" customWidth="1"/>
    <col min="8980" max="8981" width="9.140625" style="2" customWidth="1"/>
    <col min="8982" max="9216" width="9.140625" style="2"/>
    <col min="9217" max="9217" width="32.42578125" style="2" customWidth="1"/>
    <col min="9218" max="9218" width="8.5703125" style="2" customWidth="1"/>
    <col min="9219" max="9220" width="9.140625" style="2" customWidth="1"/>
    <col min="9221" max="9221" width="7.85546875" style="2" customWidth="1"/>
    <col min="9222" max="9224" width="9.140625" style="2" customWidth="1"/>
    <col min="9225" max="9225" width="11.42578125" style="2" customWidth="1"/>
    <col min="9226" max="9233" width="9.140625" style="2" customWidth="1"/>
    <col min="9234" max="9234" width="10.140625" style="2" customWidth="1"/>
    <col min="9235" max="9235" width="14.85546875" style="2" customWidth="1"/>
    <col min="9236" max="9237" width="9.140625" style="2" customWidth="1"/>
    <col min="9238" max="9472" width="9.140625" style="2"/>
    <col min="9473" max="9473" width="32.42578125" style="2" customWidth="1"/>
    <col min="9474" max="9474" width="8.5703125" style="2" customWidth="1"/>
    <col min="9475" max="9476" width="9.140625" style="2" customWidth="1"/>
    <col min="9477" max="9477" width="7.85546875" style="2" customWidth="1"/>
    <col min="9478" max="9480" width="9.140625" style="2" customWidth="1"/>
    <col min="9481" max="9481" width="11.42578125" style="2" customWidth="1"/>
    <col min="9482" max="9489" width="9.140625" style="2" customWidth="1"/>
    <col min="9490" max="9490" width="10.140625" style="2" customWidth="1"/>
    <col min="9491" max="9491" width="14.85546875" style="2" customWidth="1"/>
    <col min="9492" max="9493" width="9.140625" style="2" customWidth="1"/>
    <col min="9494" max="9728" width="9.140625" style="2"/>
    <col min="9729" max="9729" width="32.42578125" style="2" customWidth="1"/>
    <col min="9730" max="9730" width="8.5703125" style="2" customWidth="1"/>
    <col min="9731" max="9732" width="9.140625" style="2" customWidth="1"/>
    <col min="9733" max="9733" width="7.85546875" style="2" customWidth="1"/>
    <col min="9734" max="9736" width="9.140625" style="2" customWidth="1"/>
    <col min="9737" max="9737" width="11.42578125" style="2" customWidth="1"/>
    <col min="9738" max="9745" width="9.140625" style="2" customWidth="1"/>
    <col min="9746" max="9746" width="10.140625" style="2" customWidth="1"/>
    <col min="9747" max="9747" width="14.85546875" style="2" customWidth="1"/>
    <col min="9748" max="9749" width="9.140625" style="2" customWidth="1"/>
    <col min="9750" max="9984" width="9.140625" style="2"/>
    <col min="9985" max="9985" width="32.42578125" style="2" customWidth="1"/>
    <col min="9986" max="9986" width="8.5703125" style="2" customWidth="1"/>
    <col min="9987" max="9988" width="9.140625" style="2" customWidth="1"/>
    <col min="9989" max="9989" width="7.85546875" style="2" customWidth="1"/>
    <col min="9990" max="9992" width="9.140625" style="2" customWidth="1"/>
    <col min="9993" max="9993" width="11.42578125" style="2" customWidth="1"/>
    <col min="9994" max="10001" width="9.140625" style="2" customWidth="1"/>
    <col min="10002" max="10002" width="10.140625" style="2" customWidth="1"/>
    <col min="10003" max="10003" width="14.85546875" style="2" customWidth="1"/>
    <col min="10004" max="10005" width="9.140625" style="2" customWidth="1"/>
    <col min="10006" max="10240" width="9.140625" style="2"/>
    <col min="10241" max="10241" width="32.42578125" style="2" customWidth="1"/>
    <col min="10242" max="10242" width="8.5703125" style="2" customWidth="1"/>
    <col min="10243" max="10244" width="9.140625" style="2" customWidth="1"/>
    <col min="10245" max="10245" width="7.85546875" style="2" customWidth="1"/>
    <col min="10246" max="10248" width="9.140625" style="2" customWidth="1"/>
    <col min="10249" max="10249" width="11.42578125" style="2" customWidth="1"/>
    <col min="10250" max="10257" width="9.140625" style="2" customWidth="1"/>
    <col min="10258" max="10258" width="10.140625" style="2" customWidth="1"/>
    <col min="10259" max="10259" width="14.85546875" style="2" customWidth="1"/>
    <col min="10260" max="10261" width="9.140625" style="2" customWidth="1"/>
    <col min="10262" max="10496" width="9.140625" style="2"/>
    <col min="10497" max="10497" width="32.42578125" style="2" customWidth="1"/>
    <col min="10498" max="10498" width="8.5703125" style="2" customWidth="1"/>
    <col min="10499" max="10500" width="9.140625" style="2" customWidth="1"/>
    <col min="10501" max="10501" width="7.85546875" style="2" customWidth="1"/>
    <col min="10502" max="10504" width="9.140625" style="2" customWidth="1"/>
    <col min="10505" max="10505" width="11.42578125" style="2" customWidth="1"/>
    <col min="10506" max="10513" width="9.140625" style="2" customWidth="1"/>
    <col min="10514" max="10514" width="10.140625" style="2" customWidth="1"/>
    <col min="10515" max="10515" width="14.85546875" style="2" customWidth="1"/>
    <col min="10516" max="10517" width="9.140625" style="2" customWidth="1"/>
    <col min="10518" max="10752" width="9.140625" style="2"/>
    <col min="10753" max="10753" width="32.42578125" style="2" customWidth="1"/>
    <col min="10754" max="10754" width="8.5703125" style="2" customWidth="1"/>
    <col min="10755" max="10756" width="9.140625" style="2" customWidth="1"/>
    <col min="10757" max="10757" width="7.85546875" style="2" customWidth="1"/>
    <col min="10758" max="10760" width="9.140625" style="2" customWidth="1"/>
    <col min="10761" max="10761" width="11.42578125" style="2" customWidth="1"/>
    <col min="10762" max="10769" width="9.140625" style="2" customWidth="1"/>
    <col min="10770" max="10770" width="10.140625" style="2" customWidth="1"/>
    <col min="10771" max="10771" width="14.85546875" style="2" customWidth="1"/>
    <col min="10772" max="10773" width="9.140625" style="2" customWidth="1"/>
    <col min="10774" max="11008" width="9.140625" style="2"/>
    <col min="11009" max="11009" width="32.42578125" style="2" customWidth="1"/>
    <col min="11010" max="11010" width="8.5703125" style="2" customWidth="1"/>
    <col min="11011" max="11012" width="9.140625" style="2" customWidth="1"/>
    <col min="11013" max="11013" width="7.85546875" style="2" customWidth="1"/>
    <col min="11014" max="11016" width="9.140625" style="2" customWidth="1"/>
    <col min="11017" max="11017" width="11.42578125" style="2" customWidth="1"/>
    <col min="11018" max="11025" width="9.140625" style="2" customWidth="1"/>
    <col min="11026" max="11026" width="10.140625" style="2" customWidth="1"/>
    <col min="11027" max="11027" width="14.85546875" style="2" customWidth="1"/>
    <col min="11028" max="11029" width="9.140625" style="2" customWidth="1"/>
    <col min="11030" max="11264" width="9.140625" style="2"/>
    <col min="11265" max="11265" width="32.42578125" style="2" customWidth="1"/>
    <col min="11266" max="11266" width="8.5703125" style="2" customWidth="1"/>
    <col min="11267" max="11268" width="9.140625" style="2" customWidth="1"/>
    <col min="11269" max="11269" width="7.85546875" style="2" customWidth="1"/>
    <col min="11270" max="11272" width="9.140625" style="2" customWidth="1"/>
    <col min="11273" max="11273" width="11.42578125" style="2" customWidth="1"/>
    <col min="11274" max="11281" width="9.140625" style="2" customWidth="1"/>
    <col min="11282" max="11282" width="10.140625" style="2" customWidth="1"/>
    <col min="11283" max="11283" width="14.85546875" style="2" customWidth="1"/>
    <col min="11284" max="11285" width="9.140625" style="2" customWidth="1"/>
    <col min="11286" max="11520" width="9.140625" style="2"/>
    <col min="11521" max="11521" width="32.42578125" style="2" customWidth="1"/>
    <col min="11522" max="11522" width="8.5703125" style="2" customWidth="1"/>
    <col min="11523" max="11524" width="9.140625" style="2" customWidth="1"/>
    <col min="11525" max="11525" width="7.85546875" style="2" customWidth="1"/>
    <col min="11526" max="11528" width="9.140625" style="2" customWidth="1"/>
    <col min="11529" max="11529" width="11.42578125" style="2" customWidth="1"/>
    <col min="11530" max="11537" width="9.140625" style="2" customWidth="1"/>
    <col min="11538" max="11538" width="10.140625" style="2" customWidth="1"/>
    <col min="11539" max="11539" width="14.85546875" style="2" customWidth="1"/>
    <col min="11540" max="11541" width="9.140625" style="2" customWidth="1"/>
    <col min="11542" max="11776" width="9.140625" style="2"/>
    <col min="11777" max="11777" width="32.42578125" style="2" customWidth="1"/>
    <col min="11778" max="11778" width="8.5703125" style="2" customWidth="1"/>
    <col min="11779" max="11780" width="9.140625" style="2" customWidth="1"/>
    <col min="11781" max="11781" width="7.85546875" style="2" customWidth="1"/>
    <col min="11782" max="11784" width="9.140625" style="2" customWidth="1"/>
    <col min="11785" max="11785" width="11.42578125" style="2" customWidth="1"/>
    <col min="11786" max="11793" width="9.140625" style="2" customWidth="1"/>
    <col min="11794" max="11794" width="10.140625" style="2" customWidth="1"/>
    <col min="11795" max="11795" width="14.85546875" style="2" customWidth="1"/>
    <col min="11796" max="11797" width="9.140625" style="2" customWidth="1"/>
    <col min="11798" max="12032" width="9.140625" style="2"/>
    <col min="12033" max="12033" width="32.42578125" style="2" customWidth="1"/>
    <col min="12034" max="12034" width="8.5703125" style="2" customWidth="1"/>
    <col min="12035" max="12036" width="9.140625" style="2" customWidth="1"/>
    <col min="12037" max="12037" width="7.85546875" style="2" customWidth="1"/>
    <col min="12038" max="12040" width="9.140625" style="2" customWidth="1"/>
    <col min="12041" max="12041" width="11.42578125" style="2" customWidth="1"/>
    <col min="12042" max="12049" width="9.140625" style="2" customWidth="1"/>
    <col min="12050" max="12050" width="10.140625" style="2" customWidth="1"/>
    <col min="12051" max="12051" width="14.85546875" style="2" customWidth="1"/>
    <col min="12052" max="12053" width="9.140625" style="2" customWidth="1"/>
    <col min="12054" max="12288" width="9.140625" style="2"/>
    <col min="12289" max="12289" width="32.42578125" style="2" customWidth="1"/>
    <col min="12290" max="12290" width="8.5703125" style="2" customWidth="1"/>
    <col min="12291" max="12292" width="9.140625" style="2" customWidth="1"/>
    <col min="12293" max="12293" width="7.85546875" style="2" customWidth="1"/>
    <col min="12294" max="12296" width="9.140625" style="2" customWidth="1"/>
    <col min="12297" max="12297" width="11.42578125" style="2" customWidth="1"/>
    <col min="12298" max="12305" width="9.140625" style="2" customWidth="1"/>
    <col min="12306" max="12306" width="10.140625" style="2" customWidth="1"/>
    <col min="12307" max="12307" width="14.85546875" style="2" customWidth="1"/>
    <col min="12308" max="12309" width="9.140625" style="2" customWidth="1"/>
    <col min="12310" max="12544" width="9.140625" style="2"/>
    <col min="12545" max="12545" width="32.42578125" style="2" customWidth="1"/>
    <col min="12546" max="12546" width="8.5703125" style="2" customWidth="1"/>
    <col min="12547" max="12548" width="9.140625" style="2" customWidth="1"/>
    <col min="12549" max="12549" width="7.85546875" style="2" customWidth="1"/>
    <col min="12550" max="12552" width="9.140625" style="2" customWidth="1"/>
    <col min="12553" max="12553" width="11.42578125" style="2" customWidth="1"/>
    <col min="12554" max="12561" width="9.140625" style="2" customWidth="1"/>
    <col min="12562" max="12562" width="10.140625" style="2" customWidth="1"/>
    <col min="12563" max="12563" width="14.85546875" style="2" customWidth="1"/>
    <col min="12564" max="12565" width="9.140625" style="2" customWidth="1"/>
    <col min="12566" max="12800" width="9.140625" style="2"/>
    <col min="12801" max="12801" width="32.42578125" style="2" customWidth="1"/>
    <col min="12802" max="12802" width="8.5703125" style="2" customWidth="1"/>
    <col min="12803" max="12804" width="9.140625" style="2" customWidth="1"/>
    <col min="12805" max="12805" width="7.85546875" style="2" customWidth="1"/>
    <col min="12806" max="12808" width="9.140625" style="2" customWidth="1"/>
    <col min="12809" max="12809" width="11.42578125" style="2" customWidth="1"/>
    <col min="12810" max="12817" width="9.140625" style="2" customWidth="1"/>
    <col min="12818" max="12818" width="10.140625" style="2" customWidth="1"/>
    <col min="12819" max="12819" width="14.85546875" style="2" customWidth="1"/>
    <col min="12820" max="12821" width="9.140625" style="2" customWidth="1"/>
    <col min="12822" max="13056" width="9.140625" style="2"/>
    <col min="13057" max="13057" width="32.42578125" style="2" customWidth="1"/>
    <col min="13058" max="13058" width="8.5703125" style="2" customWidth="1"/>
    <col min="13059" max="13060" width="9.140625" style="2" customWidth="1"/>
    <col min="13061" max="13061" width="7.85546875" style="2" customWidth="1"/>
    <col min="13062" max="13064" width="9.140625" style="2" customWidth="1"/>
    <col min="13065" max="13065" width="11.42578125" style="2" customWidth="1"/>
    <col min="13066" max="13073" width="9.140625" style="2" customWidth="1"/>
    <col min="13074" max="13074" width="10.140625" style="2" customWidth="1"/>
    <col min="13075" max="13075" width="14.85546875" style="2" customWidth="1"/>
    <col min="13076" max="13077" width="9.140625" style="2" customWidth="1"/>
    <col min="13078" max="13312" width="9.140625" style="2"/>
    <col min="13313" max="13313" width="32.42578125" style="2" customWidth="1"/>
    <col min="13314" max="13314" width="8.5703125" style="2" customWidth="1"/>
    <col min="13315" max="13316" width="9.140625" style="2" customWidth="1"/>
    <col min="13317" max="13317" width="7.85546875" style="2" customWidth="1"/>
    <col min="13318" max="13320" width="9.140625" style="2" customWidth="1"/>
    <col min="13321" max="13321" width="11.42578125" style="2" customWidth="1"/>
    <col min="13322" max="13329" width="9.140625" style="2" customWidth="1"/>
    <col min="13330" max="13330" width="10.140625" style="2" customWidth="1"/>
    <col min="13331" max="13331" width="14.85546875" style="2" customWidth="1"/>
    <col min="13332" max="13333" width="9.140625" style="2" customWidth="1"/>
    <col min="13334" max="13568" width="9.140625" style="2"/>
    <col min="13569" max="13569" width="32.42578125" style="2" customWidth="1"/>
    <col min="13570" max="13570" width="8.5703125" style="2" customWidth="1"/>
    <col min="13571" max="13572" width="9.140625" style="2" customWidth="1"/>
    <col min="13573" max="13573" width="7.85546875" style="2" customWidth="1"/>
    <col min="13574" max="13576" width="9.140625" style="2" customWidth="1"/>
    <col min="13577" max="13577" width="11.42578125" style="2" customWidth="1"/>
    <col min="13578" max="13585" width="9.140625" style="2" customWidth="1"/>
    <col min="13586" max="13586" width="10.140625" style="2" customWidth="1"/>
    <col min="13587" max="13587" width="14.85546875" style="2" customWidth="1"/>
    <col min="13588" max="13589" width="9.140625" style="2" customWidth="1"/>
    <col min="13590" max="13824" width="9.140625" style="2"/>
    <col min="13825" max="13825" width="32.42578125" style="2" customWidth="1"/>
    <col min="13826" max="13826" width="8.5703125" style="2" customWidth="1"/>
    <col min="13827" max="13828" width="9.140625" style="2" customWidth="1"/>
    <col min="13829" max="13829" width="7.85546875" style="2" customWidth="1"/>
    <col min="13830" max="13832" width="9.140625" style="2" customWidth="1"/>
    <col min="13833" max="13833" width="11.42578125" style="2" customWidth="1"/>
    <col min="13834" max="13841" width="9.140625" style="2" customWidth="1"/>
    <col min="13842" max="13842" width="10.140625" style="2" customWidth="1"/>
    <col min="13843" max="13843" width="14.85546875" style="2" customWidth="1"/>
    <col min="13844" max="13845" width="9.140625" style="2" customWidth="1"/>
    <col min="13846" max="14080" width="9.140625" style="2"/>
    <col min="14081" max="14081" width="32.42578125" style="2" customWidth="1"/>
    <col min="14082" max="14082" width="8.5703125" style="2" customWidth="1"/>
    <col min="14083" max="14084" width="9.140625" style="2" customWidth="1"/>
    <col min="14085" max="14085" width="7.85546875" style="2" customWidth="1"/>
    <col min="14086" max="14088" width="9.140625" style="2" customWidth="1"/>
    <col min="14089" max="14089" width="11.42578125" style="2" customWidth="1"/>
    <col min="14090" max="14097" width="9.140625" style="2" customWidth="1"/>
    <col min="14098" max="14098" width="10.140625" style="2" customWidth="1"/>
    <col min="14099" max="14099" width="14.85546875" style="2" customWidth="1"/>
    <col min="14100" max="14101" width="9.140625" style="2" customWidth="1"/>
    <col min="14102" max="14336" width="9.140625" style="2"/>
    <col min="14337" max="14337" width="32.42578125" style="2" customWidth="1"/>
    <col min="14338" max="14338" width="8.5703125" style="2" customWidth="1"/>
    <col min="14339" max="14340" width="9.140625" style="2" customWidth="1"/>
    <col min="14341" max="14341" width="7.85546875" style="2" customWidth="1"/>
    <col min="14342" max="14344" width="9.140625" style="2" customWidth="1"/>
    <col min="14345" max="14345" width="11.42578125" style="2" customWidth="1"/>
    <col min="14346" max="14353" width="9.140625" style="2" customWidth="1"/>
    <col min="14354" max="14354" width="10.140625" style="2" customWidth="1"/>
    <col min="14355" max="14355" width="14.85546875" style="2" customWidth="1"/>
    <col min="14356" max="14357" width="9.140625" style="2" customWidth="1"/>
    <col min="14358" max="14592" width="9.140625" style="2"/>
    <col min="14593" max="14593" width="32.42578125" style="2" customWidth="1"/>
    <col min="14594" max="14594" width="8.5703125" style="2" customWidth="1"/>
    <col min="14595" max="14596" width="9.140625" style="2" customWidth="1"/>
    <col min="14597" max="14597" width="7.85546875" style="2" customWidth="1"/>
    <col min="14598" max="14600" width="9.140625" style="2" customWidth="1"/>
    <col min="14601" max="14601" width="11.42578125" style="2" customWidth="1"/>
    <col min="14602" max="14609" width="9.140625" style="2" customWidth="1"/>
    <col min="14610" max="14610" width="10.140625" style="2" customWidth="1"/>
    <col min="14611" max="14611" width="14.85546875" style="2" customWidth="1"/>
    <col min="14612" max="14613" width="9.140625" style="2" customWidth="1"/>
    <col min="14614" max="14848" width="9.140625" style="2"/>
    <col min="14849" max="14849" width="32.42578125" style="2" customWidth="1"/>
    <col min="14850" max="14850" width="8.5703125" style="2" customWidth="1"/>
    <col min="14851" max="14852" width="9.140625" style="2" customWidth="1"/>
    <col min="14853" max="14853" width="7.85546875" style="2" customWidth="1"/>
    <col min="14854" max="14856" width="9.140625" style="2" customWidth="1"/>
    <col min="14857" max="14857" width="11.42578125" style="2" customWidth="1"/>
    <col min="14858" max="14865" width="9.140625" style="2" customWidth="1"/>
    <col min="14866" max="14866" width="10.140625" style="2" customWidth="1"/>
    <col min="14867" max="14867" width="14.85546875" style="2" customWidth="1"/>
    <col min="14868" max="14869" width="9.140625" style="2" customWidth="1"/>
    <col min="14870" max="15104" width="9.140625" style="2"/>
    <col min="15105" max="15105" width="32.42578125" style="2" customWidth="1"/>
    <col min="15106" max="15106" width="8.5703125" style="2" customWidth="1"/>
    <col min="15107" max="15108" width="9.140625" style="2" customWidth="1"/>
    <col min="15109" max="15109" width="7.85546875" style="2" customWidth="1"/>
    <col min="15110" max="15112" width="9.140625" style="2" customWidth="1"/>
    <col min="15113" max="15113" width="11.42578125" style="2" customWidth="1"/>
    <col min="15114" max="15121" width="9.140625" style="2" customWidth="1"/>
    <col min="15122" max="15122" width="10.140625" style="2" customWidth="1"/>
    <col min="15123" max="15123" width="14.85546875" style="2" customWidth="1"/>
    <col min="15124" max="15125" width="9.140625" style="2" customWidth="1"/>
    <col min="15126" max="15360" width="9.140625" style="2"/>
    <col min="15361" max="15361" width="32.42578125" style="2" customWidth="1"/>
    <col min="15362" max="15362" width="8.5703125" style="2" customWidth="1"/>
    <col min="15363" max="15364" width="9.140625" style="2" customWidth="1"/>
    <col min="15365" max="15365" width="7.85546875" style="2" customWidth="1"/>
    <col min="15366" max="15368" width="9.140625" style="2" customWidth="1"/>
    <col min="15369" max="15369" width="11.42578125" style="2" customWidth="1"/>
    <col min="15370" max="15377" width="9.140625" style="2" customWidth="1"/>
    <col min="15378" max="15378" width="10.140625" style="2" customWidth="1"/>
    <col min="15379" max="15379" width="14.85546875" style="2" customWidth="1"/>
    <col min="15380" max="15381" width="9.140625" style="2" customWidth="1"/>
    <col min="15382" max="15616" width="9.140625" style="2"/>
    <col min="15617" max="15617" width="32.42578125" style="2" customWidth="1"/>
    <col min="15618" max="15618" width="8.5703125" style="2" customWidth="1"/>
    <col min="15619" max="15620" width="9.140625" style="2" customWidth="1"/>
    <col min="15621" max="15621" width="7.85546875" style="2" customWidth="1"/>
    <col min="15622" max="15624" width="9.140625" style="2" customWidth="1"/>
    <col min="15625" max="15625" width="11.42578125" style="2" customWidth="1"/>
    <col min="15626" max="15633" width="9.140625" style="2" customWidth="1"/>
    <col min="15634" max="15634" width="10.140625" style="2" customWidth="1"/>
    <col min="15635" max="15635" width="14.85546875" style="2" customWidth="1"/>
    <col min="15636" max="15637" width="9.140625" style="2" customWidth="1"/>
    <col min="15638" max="15872" width="9.140625" style="2"/>
    <col min="15873" max="15873" width="32.42578125" style="2" customWidth="1"/>
    <col min="15874" max="15874" width="8.5703125" style="2" customWidth="1"/>
    <col min="15875" max="15876" width="9.140625" style="2" customWidth="1"/>
    <col min="15877" max="15877" width="7.85546875" style="2" customWidth="1"/>
    <col min="15878" max="15880" width="9.140625" style="2" customWidth="1"/>
    <col min="15881" max="15881" width="11.42578125" style="2" customWidth="1"/>
    <col min="15882" max="15889" width="9.140625" style="2" customWidth="1"/>
    <col min="15890" max="15890" width="10.140625" style="2" customWidth="1"/>
    <col min="15891" max="15891" width="14.85546875" style="2" customWidth="1"/>
    <col min="15892" max="15893" width="9.140625" style="2" customWidth="1"/>
    <col min="15894" max="16128" width="9.140625" style="2"/>
    <col min="16129" max="16129" width="32.42578125" style="2" customWidth="1"/>
    <col min="16130" max="16130" width="8.5703125" style="2" customWidth="1"/>
    <col min="16131" max="16132" width="9.140625" style="2" customWidth="1"/>
    <col min="16133" max="16133" width="7.85546875" style="2" customWidth="1"/>
    <col min="16134" max="16136" width="9.140625" style="2" customWidth="1"/>
    <col min="16137" max="16137" width="11.42578125" style="2" customWidth="1"/>
    <col min="16138" max="16145" width="9.140625" style="2" customWidth="1"/>
    <col min="16146" max="16146" width="10.140625" style="2" customWidth="1"/>
    <col min="16147" max="16147" width="14.85546875" style="2" customWidth="1"/>
    <col min="16148" max="16149" width="9.140625" style="2" customWidth="1"/>
    <col min="16150" max="16384" width="9.140625" style="2"/>
  </cols>
  <sheetData>
    <row r="1" spans="1:21" ht="12.75" customHeight="1" x14ac:dyDescent="0.2">
      <c r="A1" s="80" t="s">
        <v>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1" ht="12.7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1" ht="12.7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21" ht="13.5" thickBot="1" x14ac:dyDescent="0.25"/>
    <row r="5" spans="1:21" ht="13.5" thickBot="1" x14ac:dyDescent="0.25">
      <c r="A5" s="81" t="s">
        <v>1</v>
      </c>
      <c r="B5" s="82" t="s">
        <v>2</v>
      </c>
      <c r="C5" s="82"/>
      <c r="D5" s="83" t="s">
        <v>3</v>
      </c>
      <c r="E5" s="84"/>
      <c r="F5" s="85" t="s">
        <v>4</v>
      </c>
      <c r="G5" s="86"/>
      <c r="H5" s="87" t="s">
        <v>5</v>
      </c>
      <c r="I5" s="87"/>
      <c r="J5" s="88" t="s">
        <v>6</v>
      </c>
      <c r="K5" s="89"/>
      <c r="L5" s="90" t="s">
        <v>7</v>
      </c>
      <c r="M5" s="91"/>
      <c r="N5" s="92" t="s">
        <v>8</v>
      </c>
      <c r="O5" s="93"/>
      <c r="P5" s="94" t="s">
        <v>9</v>
      </c>
      <c r="Q5" s="95"/>
      <c r="R5" s="96" t="s">
        <v>10</v>
      </c>
      <c r="S5" s="97" t="s">
        <v>11</v>
      </c>
      <c r="T5" s="21"/>
      <c r="U5" s="22"/>
    </row>
    <row r="6" spans="1:21" ht="13.5" thickBot="1" x14ac:dyDescent="0.25">
      <c r="A6" s="98" t="s">
        <v>12</v>
      </c>
      <c r="B6" s="99" t="s">
        <v>13</v>
      </c>
      <c r="C6" s="100" t="s">
        <v>14</v>
      </c>
      <c r="D6" s="101" t="s">
        <v>13</v>
      </c>
      <c r="E6" s="102" t="s">
        <v>14</v>
      </c>
      <c r="F6" s="100" t="s">
        <v>13</v>
      </c>
      <c r="G6" s="100" t="s">
        <v>14</v>
      </c>
      <c r="H6" s="103" t="s">
        <v>13</v>
      </c>
      <c r="I6" s="104" t="s">
        <v>14</v>
      </c>
      <c r="J6" s="104" t="s">
        <v>13</v>
      </c>
      <c r="K6" s="104" t="s">
        <v>14</v>
      </c>
      <c r="L6" s="103" t="s">
        <v>13</v>
      </c>
      <c r="M6" s="104" t="s">
        <v>14</v>
      </c>
      <c r="N6" s="103" t="s">
        <v>13</v>
      </c>
      <c r="O6" s="104" t="s">
        <v>14</v>
      </c>
      <c r="P6" s="100" t="s">
        <v>13</v>
      </c>
      <c r="Q6" s="99" t="s">
        <v>14</v>
      </c>
      <c r="R6" s="105"/>
      <c r="S6" s="106"/>
    </row>
    <row r="7" spans="1:21" x14ac:dyDescent="0.2">
      <c r="A7" s="107" t="s">
        <v>15</v>
      </c>
      <c r="B7" s="108">
        <v>52</v>
      </c>
      <c r="C7" s="109">
        <f>+B7*115</f>
        <v>5980</v>
      </c>
      <c r="D7" s="108">
        <v>0</v>
      </c>
      <c r="E7" s="109">
        <f>+D7*115</f>
        <v>0</v>
      </c>
      <c r="F7" s="108">
        <v>0</v>
      </c>
      <c r="G7" s="109">
        <f>+F7*115</f>
        <v>0</v>
      </c>
      <c r="H7" s="108">
        <v>0</v>
      </c>
      <c r="I7" s="109">
        <f>+H7*115</f>
        <v>0</v>
      </c>
      <c r="J7" s="108">
        <v>0</v>
      </c>
      <c r="K7" s="109">
        <f>+J7*115</f>
        <v>0</v>
      </c>
      <c r="L7" s="108">
        <v>3</v>
      </c>
      <c r="M7" s="109">
        <f>+L7*115</f>
        <v>345</v>
      </c>
      <c r="N7" s="108">
        <v>0</v>
      </c>
      <c r="O7" s="109">
        <f>+N7*115</f>
        <v>0</v>
      </c>
      <c r="P7" s="108">
        <v>0</v>
      </c>
      <c r="Q7" s="109">
        <f>+P7*115</f>
        <v>0</v>
      </c>
      <c r="R7" s="110">
        <f>B7+D7+F7+H7+J7+L7+N7+P7</f>
        <v>55</v>
      </c>
      <c r="S7" s="111">
        <f>+C7+E7+G7+I7+K7+M7+O7+Q7</f>
        <v>6325</v>
      </c>
    </row>
    <row r="8" spans="1:21" x14ac:dyDescent="0.2">
      <c r="A8" s="112" t="s">
        <v>16</v>
      </c>
      <c r="B8" s="113">
        <v>4</v>
      </c>
      <c r="C8" s="113">
        <f>+B8*20</f>
        <v>80</v>
      </c>
      <c r="D8" s="113">
        <v>0</v>
      </c>
      <c r="E8" s="113">
        <f>+D8*20</f>
        <v>0</v>
      </c>
      <c r="F8" s="113">
        <v>0</v>
      </c>
      <c r="G8" s="113">
        <f>+F8*20</f>
        <v>0</v>
      </c>
      <c r="H8" s="113">
        <v>0</v>
      </c>
      <c r="I8" s="113">
        <f>+H8*20</f>
        <v>0</v>
      </c>
      <c r="J8" s="113">
        <v>43</v>
      </c>
      <c r="K8" s="113">
        <f>+J8*20</f>
        <v>860</v>
      </c>
      <c r="L8" s="113">
        <v>12</v>
      </c>
      <c r="M8" s="113">
        <f>+L8*20</f>
        <v>240</v>
      </c>
      <c r="N8" s="113">
        <v>0</v>
      </c>
      <c r="O8" s="113">
        <f>+N8*20</f>
        <v>0</v>
      </c>
      <c r="P8" s="113">
        <v>0</v>
      </c>
      <c r="Q8" s="113">
        <f>+P8*20</f>
        <v>0</v>
      </c>
      <c r="R8" s="110">
        <f>B8+D8+F8+H8+J8+L8+N8+P8</f>
        <v>59</v>
      </c>
      <c r="S8" s="114">
        <f>+C8+E8+G8+I8+K8+M8+O8+Q8</f>
        <v>1180</v>
      </c>
      <c r="T8" s="2">
        <f>SUM(R7:R10)</f>
        <v>1078</v>
      </c>
    </row>
    <row r="9" spans="1:21" x14ac:dyDescent="0.2">
      <c r="A9" s="112" t="s">
        <v>17</v>
      </c>
      <c r="B9" s="115">
        <v>0</v>
      </c>
      <c r="C9" s="113">
        <f>+B9*40</f>
        <v>0</v>
      </c>
      <c r="D9" s="115">
        <v>0</v>
      </c>
      <c r="E9" s="113">
        <f>+D9*40</f>
        <v>0</v>
      </c>
      <c r="F9" s="115">
        <v>0</v>
      </c>
      <c r="G9" s="113">
        <f>+F9*40</f>
        <v>0</v>
      </c>
      <c r="H9" s="115">
        <v>0</v>
      </c>
      <c r="I9" s="113">
        <f>+H9*40</f>
        <v>0</v>
      </c>
      <c r="J9" s="115">
        <v>0</v>
      </c>
      <c r="K9" s="113">
        <f>+J9*40</f>
        <v>0</v>
      </c>
      <c r="L9" s="115">
        <v>0</v>
      </c>
      <c r="M9" s="113">
        <f>+L9*40</f>
        <v>0</v>
      </c>
      <c r="N9" s="115">
        <v>0</v>
      </c>
      <c r="O9" s="113">
        <f>+N9*40</f>
        <v>0</v>
      </c>
      <c r="P9" s="115">
        <v>0</v>
      </c>
      <c r="Q9" s="113">
        <f>+P9*40</f>
        <v>0</v>
      </c>
      <c r="R9" s="110">
        <f>B9+D9+F9+H9+J9+L9+N9+P9</f>
        <v>0</v>
      </c>
      <c r="S9" s="114">
        <f>+C9+E9+G9+I9+K9+M9+O9+Q9</f>
        <v>0</v>
      </c>
    </row>
    <row r="10" spans="1:21" x14ac:dyDescent="0.2">
      <c r="A10" s="112" t="s">
        <v>18</v>
      </c>
      <c r="B10" s="115"/>
      <c r="C10" s="115"/>
      <c r="D10" s="115"/>
      <c r="E10" s="115"/>
      <c r="F10" s="115">
        <v>125</v>
      </c>
      <c r="G10" s="115"/>
      <c r="H10" s="115">
        <v>95</v>
      </c>
      <c r="I10" s="115"/>
      <c r="J10" s="115">
        <v>137</v>
      </c>
      <c r="K10" s="115"/>
      <c r="L10" s="115">
        <v>49</v>
      </c>
      <c r="M10" s="115"/>
      <c r="N10" s="115">
        <v>371</v>
      </c>
      <c r="O10" s="115"/>
      <c r="P10" s="115">
        <v>187</v>
      </c>
      <c r="Q10" s="115"/>
      <c r="R10" s="110">
        <f>B10+D10+F10+H10+J10+L10+N10+P10</f>
        <v>964</v>
      </c>
      <c r="S10" s="114">
        <f>+C10+E10+G10+I10+K10+M10+O10+Q10</f>
        <v>0</v>
      </c>
    </row>
    <row r="11" spans="1:21" ht="13.5" thickBot="1" x14ac:dyDescent="0.25">
      <c r="A11" s="116" t="s">
        <v>19</v>
      </c>
      <c r="B11" s="115">
        <v>0</v>
      </c>
      <c r="C11" s="117">
        <f>+B11*30</f>
        <v>0</v>
      </c>
      <c r="D11" s="115"/>
      <c r="E11" s="117">
        <f>+D11*30</f>
        <v>0</v>
      </c>
      <c r="F11" s="115"/>
      <c r="G11" s="117">
        <f>+F11*30</f>
        <v>0</v>
      </c>
      <c r="H11" s="115"/>
      <c r="I11" s="117">
        <f>+H11*30</f>
        <v>0</v>
      </c>
      <c r="J11" s="115"/>
      <c r="K11" s="117">
        <f>+J11*30</f>
        <v>0</v>
      </c>
      <c r="L11" s="115"/>
      <c r="M11" s="117">
        <f>+L11*30</f>
        <v>0</v>
      </c>
      <c r="N11" s="115"/>
      <c r="O11" s="117">
        <f>+N11*30</f>
        <v>0</v>
      </c>
      <c r="P11" s="115"/>
      <c r="Q11" s="117">
        <f>+P11*30</f>
        <v>0</v>
      </c>
      <c r="R11" s="118">
        <f>B11+F11+H11+J11+L11+N11+P11+D11</f>
        <v>0</v>
      </c>
      <c r="S11" s="119">
        <f>+C11+E11+G11+I11+K11+M11+O11+Q11</f>
        <v>0</v>
      </c>
    </row>
    <row r="12" spans="1:21" ht="13.5" thickBot="1" x14ac:dyDescent="0.25">
      <c r="A12" s="100" t="s">
        <v>20</v>
      </c>
      <c r="B12" s="102" t="s">
        <v>13</v>
      </c>
      <c r="C12" s="102" t="s">
        <v>14</v>
      </c>
      <c r="D12" s="102" t="s">
        <v>13</v>
      </c>
      <c r="E12" s="102" t="s">
        <v>14</v>
      </c>
      <c r="F12" s="102" t="s">
        <v>13</v>
      </c>
      <c r="G12" s="102" t="s">
        <v>14</v>
      </c>
      <c r="H12" s="102" t="s">
        <v>13</v>
      </c>
      <c r="I12" s="102" t="s">
        <v>14</v>
      </c>
      <c r="J12" s="102" t="s">
        <v>13</v>
      </c>
      <c r="K12" s="102" t="s">
        <v>14</v>
      </c>
      <c r="L12" s="102" t="s">
        <v>13</v>
      </c>
      <c r="M12" s="102" t="s">
        <v>14</v>
      </c>
      <c r="N12" s="102" t="s">
        <v>13</v>
      </c>
      <c r="O12" s="102" t="s">
        <v>14</v>
      </c>
      <c r="P12" s="102" t="s">
        <v>13</v>
      </c>
      <c r="Q12" s="102" t="s">
        <v>14</v>
      </c>
      <c r="R12" s="120" t="s">
        <v>21</v>
      </c>
      <c r="S12" s="121" t="s">
        <v>22</v>
      </c>
    </row>
    <row r="13" spans="1:21" ht="12.75" customHeight="1" x14ac:dyDescent="0.2">
      <c r="A13" s="122" t="s">
        <v>23</v>
      </c>
      <c r="B13" s="123"/>
      <c r="C13" s="124"/>
      <c r="D13" s="123"/>
      <c r="E13" s="124"/>
      <c r="F13" s="123">
        <v>125</v>
      </c>
      <c r="G13" s="124"/>
      <c r="H13" s="123">
        <v>95</v>
      </c>
      <c r="I13" s="124"/>
      <c r="J13" s="123">
        <v>120</v>
      </c>
      <c r="K13" s="124"/>
      <c r="L13" s="123">
        <v>49</v>
      </c>
      <c r="M13" s="124"/>
      <c r="N13" s="123">
        <v>371</v>
      </c>
      <c r="O13" s="124"/>
      <c r="P13" s="123">
        <v>170</v>
      </c>
      <c r="Q13" s="125"/>
      <c r="R13" s="126">
        <f>B13+D13+F13+H13+J13+L13+N13+P13</f>
        <v>930</v>
      </c>
      <c r="S13" s="127">
        <f>+C13+E13+G13+I13+K13+M13+O13+Q13</f>
        <v>0</v>
      </c>
      <c r="T13" s="51">
        <f>SUM(R13:R16)</f>
        <v>1014</v>
      </c>
    </row>
    <row r="14" spans="1:21" x14ac:dyDescent="0.2">
      <c r="A14" s="128" t="s">
        <v>24</v>
      </c>
      <c r="B14" s="113">
        <v>50</v>
      </c>
      <c r="C14" s="115"/>
      <c r="D14" s="113"/>
      <c r="E14" s="115"/>
      <c r="F14" s="113"/>
      <c r="G14" s="115"/>
      <c r="H14" s="113"/>
      <c r="I14" s="115"/>
      <c r="J14" s="113"/>
      <c r="K14" s="115"/>
      <c r="L14" s="113">
        <v>3</v>
      </c>
      <c r="M14" s="115"/>
      <c r="N14" s="113"/>
      <c r="O14" s="115"/>
      <c r="P14" s="113"/>
      <c r="Q14" s="129"/>
      <c r="R14" s="130">
        <f>B14+D14+F14+H14+J14+L14+N14+P14</f>
        <v>53</v>
      </c>
      <c r="S14" s="114">
        <f>+C14+E14+G14+I14+K14+M14+O14+Q14</f>
        <v>0</v>
      </c>
    </row>
    <row r="15" spans="1:21" x14ac:dyDescent="0.2">
      <c r="A15" s="128" t="s">
        <v>25</v>
      </c>
      <c r="B15" s="113">
        <v>3</v>
      </c>
      <c r="C15" s="115"/>
      <c r="D15" s="113"/>
      <c r="E15" s="115"/>
      <c r="F15" s="113"/>
      <c r="G15" s="115"/>
      <c r="H15" s="113"/>
      <c r="I15" s="115"/>
      <c r="J15" s="113">
        <v>19</v>
      </c>
      <c r="K15" s="115"/>
      <c r="L15" s="113">
        <v>9</v>
      </c>
      <c r="M15" s="115"/>
      <c r="N15" s="113"/>
      <c r="O15" s="115"/>
      <c r="P15" s="113"/>
      <c r="Q15" s="129"/>
      <c r="R15" s="130">
        <f>B15+D15+F15+H15+J15+L15+N15+P15</f>
        <v>31</v>
      </c>
      <c r="S15" s="114">
        <f>+C15+E15+G15+I15+K15+M15+O15+Q15</f>
        <v>0</v>
      </c>
    </row>
    <row r="16" spans="1:21" x14ac:dyDescent="0.2">
      <c r="A16" s="128" t="s">
        <v>26</v>
      </c>
      <c r="B16" s="113"/>
      <c r="C16" s="115"/>
      <c r="D16" s="113"/>
      <c r="E16" s="115"/>
      <c r="F16" s="113"/>
      <c r="G16" s="115"/>
      <c r="H16" s="113"/>
      <c r="I16" s="115"/>
      <c r="J16" s="113"/>
      <c r="K16" s="115"/>
      <c r="L16" s="113"/>
      <c r="M16" s="115"/>
      <c r="N16" s="113"/>
      <c r="O16" s="115"/>
      <c r="P16" s="113"/>
      <c r="Q16" s="129"/>
      <c r="R16" s="113">
        <f>B16+F16+H16+J16+L16+N16+P16+D16</f>
        <v>0</v>
      </c>
      <c r="S16" s="114">
        <f>+C16+E16+G16+I16+K16+M16+O16+Q16</f>
        <v>0</v>
      </c>
    </row>
    <row r="17" spans="1:19" ht="13.5" thickBot="1" x14ac:dyDescent="0.25">
      <c r="A17" s="131" t="s">
        <v>27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3"/>
      <c r="R17" s="117">
        <f>B17+F17+H17+J17+L17+N17+P17+D17</f>
        <v>0</v>
      </c>
      <c r="S17" s="119">
        <f>+C17+E17+G17+I17+K17+M17+O17+Q17</f>
        <v>0</v>
      </c>
    </row>
    <row r="18" spans="1:19" ht="13.5" thickBot="1" x14ac:dyDescent="0.25">
      <c r="A18" s="134" t="s">
        <v>28</v>
      </c>
      <c r="B18" s="102" t="s">
        <v>13</v>
      </c>
      <c r="C18" s="102" t="s">
        <v>14</v>
      </c>
      <c r="D18" s="102" t="s">
        <v>13</v>
      </c>
      <c r="E18" s="102" t="s">
        <v>14</v>
      </c>
      <c r="F18" s="102" t="s">
        <v>13</v>
      </c>
      <c r="G18" s="102" t="s">
        <v>14</v>
      </c>
      <c r="H18" s="102" t="s">
        <v>13</v>
      </c>
      <c r="I18" s="102" t="s">
        <v>14</v>
      </c>
      <c r="J18" s="102" t="s">
        <v>13</v>
      </c>
      <c r="K18" s="102" t="s">
        <v>14</v>
      </c>
      <c r="L18" s="102" t="s">
        <v>13</v>
      </c>
      <c r="M18" s="102" t="s">
        <v>14</v>
      </c>
      <c r="N18" s="102" t="s">
        <v>13</v>
      </c>
      <c r="O18" s="102" t="s">
        <v>14</v>
      </c>
      <c r="P18" s="102" t="s">
        <v>13</v>
      </c>
      <c r="Q18" s="102" t="s">
        <v>14</v>
      </c>
      <c r="R18" s="135" t="s">
        <v>21</v>
      </c>
      <c r="S18" s="135" t="s">
        <v>22</v>
      </c>
    </row>
    <row r="19" spans="1:19" x14ac:dyDescent="0.2">
      <c r="A19" s="122" t="s">
        <v>29</v>
      </c>
      <c r="B19" s="136"/>
      <c r="C19" s="137"/>
      <c r="D19" s="136"/>
      <c r="E19" s="137"/>
      <c r="F19" s="136"/>
      <c r="G19" s="137"/>
      <c r="H19" s="136">
        <v>1</v>
      </c>
      <c r="I19" s="137"/>
      <c r="J19" s="136">
        <v>1</v>
      </c>
      <c r="K19" s="137"/>
      <c r="L19" s="136"/>
      <c r="M19" s="137"/>
      <c r="N19" s="136">
        <v>3</v>
      </c>
      <c r="O19" s="137"/>
      <c r="P19" s="136"/>
      <c r="Q19" s="137"/>
      <c r="R19" s="110">
        <f>B19+D19+F19+H19+J19+L19+N19+P19</f>
        <v>5</v>
      </c>
      <c r="S19" s="111">
        <f>+C19+E19+G19+I19+K19+M19+O19+Q19</f>
        <v>0</v>
      </c>
    </row>
    <row r="20" spans="1:19" x14ac:dyDescent="0.2">
      <c r="A20" s="128" t="s">
        <v>30</v>
      </c>
      <c r="B20" s="113"/>
      <c r="C20" s="115"/>
      <c r="D20" s="113"/>
      <c r="E20" s="115"/>
      <c r="F20" s="113"/>
      <c r="G20" s="115"/>
      <c r="H20" s="113"/>
      <c r="I20" s="115"/>
      <c r="J20" s="113"/>
      <c r="K20" s="115"/>
      <c r="L20" s="113"/>
      <c r="M20" s="115"/>
      <c r="N20" s="113"/>
      <c r="O20" s="115"/>
      <c r="P20" s="113"/>
      <c r="Q20" s="115"/>
      <c r="R20" s="110">
        <f>B20+D20+F20+H20+J20+L20+N20+P20</f>
        <v>0</v>
      </c>
      <c r="S20" s="114">
        <f>+C20+E20+G20+I20+K20+M20+O20+Q20</f>
        <v>0</v>
      </c>
    </row>
    <row r="21" spans="1:19" x14ac:dyDescent="0.2">
      <c r="A21" s="128" t="s">
        <v>31</v>
      </c>
      <c r="B21" s="113"/>
      <c r="C21" s="115">
        <f>+B21*150</f>
        <v>0</v>
      </c>
      <c r="D21" s="113"/>
      <c r="E21" s="115">
        <f>+D21*150</f>
        <v>0</v>
      </c>
      <c r="F21" s="113"/>
      <c r="G21" s="115">
        <f>+F21*150</f>
        <v>0</v>
      </c>
      <c r="H21" s="113"/>
      <c r="I21" s="115">
        <f>+H21*150</f>
        <v>0</v>
      </c>
      <c r="J21" s="113"/>
      <c r="K21" s="115">
        <f>+J21*150</f>
        <v>0</v>
      </c>
      <c r="L21" s="113"/>
      <c r="M21" s="115">
        <f>+L21*150</f>
        <v>0</v>
      </c>
      <c r="N21" s="113"/>
      <c r="O21" s="115">
        <f>+N21*150</f>
        <v>0</v>
      </c>
      <c r="P21" s="113"/>
      <c r="Q21" s="115">
        <f>+P21*150</f>
        <v>0</v>
      </c>
      <c r="R21" s="110">
        <f>B21+D21+F21+H21+J21+L21+N21+P21</f>
        <v>0</v>
      </c>
      <c r="S21" s="114">
        <f>+C21+E21+G21+I21+K21+M21+O21+Q21</f>
        <v>0</v>
      </c>
    </row>
    <row r="22" spans="1:19" x14ac:dyDescent="0.2">
      <c r="A22" s="128" t="s">
        <v>32</v>
      </c>
      <c r="B22" s="113">
        <v>3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0">
        <f>B22+D22+F22+H22+J22+L22+N22+P22</f>
        <v>3</v>
      </c>
      <c r="S22" s="114">
        <f>+C22+E22+G22+I22+K22+M22+O22+Q22</f>
        <v>0</v>
      </c>
    </row>
    <row r="23" spans="1:19" ht="13.5" thickBot="1" x14ac:dyDescent="0.25">
      <c r="A23" s="131" t="s">
        <v>33</v>
      </c>
      <c r="B23" s="132"/>
      <c r="C23" s="117">
        <f>+B23*140</f>
        <v>0</v>
      </c>
      <c r="D23" s="132"/>
      <c r="E23" s="117">
        <f>+D23*140</f>
        <v>0</v>
      </c>
      <c r="F23" s="132"/>
      <c r="G23" s="117">
        <f>+F23*140</f>
        <v>0</v>
      </c>
      <c r="H23" s="132"/>
      <c r="I23" s="117">
        <f>+H23*140</f>
        <v>0</v>
      </c>
      <c r="J23" s="132"/>
      <c r="K23" s="117">
        <f>+J23*140</f>
        <v>0</v>
      </c>
      <c r="L23" s="132"/>
      <c r="M23" s="117">
        <f>+L23*140</f>
        <v>0</v>
      </c>
      <c r="N23" s="132"/>
      <c r="O23" s="117">
        <f>+N23*140</f>
        <v>0</v>
      </c>
      <c r="P23" s="132"/>
      <c r="Q23" s="117">
        <f>+P23*140</f>
        <v>0</v>
      </c>
      <c r="R23" s="110">
        <f>B23+D23+F23+H23+J23+L23+N23+P23</f>
        <v>0</v>
      </c>
      <c r="S23" s="114">
        <f>+C23+E23+G23+I23+K23+M23+O23+Q23</f>
        <v>0</v>
      </c>
    </row>
    <row r="24" spans="1:19" ht="13.5" thickBot="1" x14ac:dyDescent="0.25">
      <c r="A24" s="134" t="s">
        <v>34</v>
      </c>
      <c r="B24" s="102" t="s">
        <v>13</v>
      </c>
      <c r="C24" s="102" t="s">
        <v>14</v>
      </c>
      <c r="D24" s="102" t="s">
        <v>13</v>
      </c>
      <c r="E24" s="102" t="s">
        <v>14</v>
      </c>
      <c r="F24" s="102" t="s">
        <v>13</v>
      </c>
      <c r="G24" s="102" t="s">
        <v>14</v>
      </c>
      <c r="H24" s="102" t="s">
        <v>13</v>
      </c>
      <c r="I24" s="102" t="s">
        <v>14</v>
      </c>
      <c r="J24" s="102" t="s">
        <v>13</v>
      </c>
      <c r="K24" s="102" t="s">
        <v>14</v>
      </c>
      <c r="L24" s="102" t="s">
        <v>13</v>
      </c>
      <c r="M24" s="102" t="s">
        <v>14</v>
      </c>
      <c r="N24" s="102" t="s">
        <v>13</v>
      </c>
      <c r="O24" s="102" t="s">
        <v>14</v>
      </c>
      <c r="P24" s="102" t="s">
        <v>13</v>
      </c>
      <c r="Q24" s="102" t="s">
        <v>14</v>
      </c>
      <c r="R24" s="100" t="s">
        <v>21</v>
      </c>
      <c r="S24" s="100" t="s">
        <v>22</v>
      </c>
    </row>
    <row r="25" spans="1:19" x14ac:dyDescent="0.2">
      <c r="A25" s="122" t="s">
        <v>29</v>
      </c>
      <c r="B25" s="138"/>
      <c r="C25" s="139"/>
      <c r="D25" s="138"/>
      <c r="E25" s="139"/>
      <c r="F25" s="138"/>
      <c r="G25" s="139"/>
      <c r="H25" s="138">
        <v>1</v>
      </c>
      <c r="I25" s="139"/>
      <c r="J25" s="138">
        <v>10</v>
      </c>
      <c r="K25" s="139"/>
      <c r="L25" s="138"/>
      <c r="M25" s="139"/>
      <c r="N25" s="138">
        <v>5</v>
      </c>
      <c r="O25" s="139"/>
      <c r="P25" s="138"/>
      <c r="Q25" s="139"/>
      <c r="R25" s="110">
        <f>B25+D25+F25+H25+J25+L25+N25+P25</f>
        <v>16</v>
      </c>
      <c r="S25" s="111">
        <f>+C25+E25+G25+I25+K25+M25+O25+Q25</f>
        <v>0</v>
      </c>
    </row>
    <row r="26" spans="1:19" x14ac:dyDescent="0.2">
      <c r="A26" s="128" t="s">
        <v>30</v>
      </c>
      <c r="B26" s="140"/>
      <c r="C26" s="141"/>
      <c r="D26" s="140"/>
      <c r="E26" s="141"/>
      <c r="F26" s="140"/>
      <c r="G26" s="141"/>
      <c r="H26" s="140"/>
      <c r="I26" s="141"/>
      <c r="J26" s="140"/>
      <c r="K26" s="141"/>
      <c r="L26" s="140"/>
      <c r="M26" s="141"/>
      <c r="N26" s="140"/>
      <c r="O26" s="141"/>
      <c r="P26" s="140"/>
      <c r="Q26" s="141"/>
      <c r="R26" s="110">
        <f>B26+D26+F26+H26+J26+L26+N26+P26</f>
        <v>0</v>
      </c>
      <c r="S26" s="114">
        <f>+C26+E26+G26+I26+K26+M26+O26+Q26</f>
        <v>0</v>
      </c>
    </row>
    <row r="27" spans="1:19" x14ac:dyDescent="0.2">
      <c r="A27" s="128" t="s">
        <v>31</v>
      </c>
      <c r="B27" s="140"/>
      <c r="C27" s="141">
        <f>+B27*150</f>
        <v>0</v>
      </c>
      <c r="D27" s="140"/>
      <c r="E27" s="141">
        <f>+D27*150</f>
        <v>0</v>
      </c>
      <c r="F27" s="140"/>
      <c r="G27" s="141">
        <f>+F27*150</f>
        <v>0</v>
      </c>
      <c r="H27" s="140"/>
      <c r="I27" s="141">
        <f>+H27*150</f>
        <v>0</v>
      </c>
      <c r="J27" s="140"/>
      <c r="K27" s="141">
        <f>+J27*150</f>
        <v>0</v>
      </c>
      <c r="L27" s="140"/>
      <c r="M27" s="141">
        <f>+L27*150</f>
        <v>0</v>
      </c>
      <c r="N27" s="140"/>
      <c r="O27" s="141">
        <f>+N27*150</f>
        <v>0</v>
      </c>
      <c r="P27" s="140"/>
      <c r="Q27" s="141">
        <f>+P27*150</f>
        <v>0</v>
      </c>
      <c r="R27" s="110">
        <f>B27+D27+F27+H27+J27+L27+N27+P27</f>
        <v>0</v>
      </c>
      <c r="S27" s="114">
        <f>+C27+E27+G27+I27+K27+M27+O27+Q27</f>
        <v>0</v>
      </c>
    </row>
    <row r="28" spans="1:19" x14ac:dyDescent="0.2">
      <c r="A28" s="128" t="s">
        <v>32</v>
      </c>
      <c r="B28" s="140"/>
      <c r="C28" s="141"/>
      <c r="D28" s="140"/>
      <c r="E28" s="141"/>
      <c r="F28" s="140"/>
      <c r="G28" s="141"/>
      <c r="H28" s="140"/>
      <c r="I28" s="141"/>
      <c r="J28" s="140"/>
      <c r="K28" s="141"/>
      <c r="L28" s="140"/>
      <c r="M28" s="141"/>
      <c r="N28" s="140"/>
      <c r="O28" s="141"/>
      <c r="P28" s="140"/>
      <c r="Q28" s="141"/>
      <c r="R28" s="110">
        <f>B28+D28+F28+H28+J28+L28+N28+P28</f>
        <v>0</v>
      </c>
      <c r="S28" s="114">
        <f>+C28+E28+G28+I28+K28+M28+O28+Q28</f>
        <v>0</v>
      </c>
    </row>
    <row r="29" spans="1:19" ht="13.5" thickBot="1" x14ac:dyDescent="0.25">
      <c r="A29" s="131" t="s">
        <v>33</v>
      </c>
      <c r="B29" s="132"/>
      <c r="C29" s="142">
        <f>+B29*140</f>
        <v>0</v>
      </c>
      <c r="D29" s="132"/>
      <c r="E29" s="142">
        <f>+D29*140</f>
        <v>0</v>
      </c>
      <c r="F29" s="132"/>
      <c r="G29" s="142">
        <f>+F29*140</f>
        <v>0</v>
      </c>
      <c r="H29" s="132"/>
      <c r="I29" s="142">
        <f>+H29*140</f>
        <v>0</v>
      </c>
      <c r="J29" s="132"/>
      <c r="K29" s="142">
        <f>+J29*140</f>
        <v>0</v>
      </c>
      <c r="L29" s="132"/>
      <c r="M29" s="142">
        <f>+L29*140</f>
        <v>0</v>
      </c>
      <c r="N29" s="132"/>
      <c r="O29" s="142">
        <f>+N29*140</f>
        <v>0</v>
      </c>
      <c r="P29" s="132"/>
      <c r="Q29" s="142">
        <f>+P29*140</f>
        <v>0</v>
      </c>
      <c r="R29" s="110">
        <f>B29+D29+F29+H29+J29+L29+N29+P29</f>
        <v>0</v>
      </c>
      <c r="S29" s="114">
        <f>+C29+E29+G29+I29+K29+M29+O29+Q29</f>
        <v>0</v>
      </c>
    </row>
    <row r="30" spans="1:19" ht="13.5" thickBot="1" x14ac:dyDescent="0.25">
      <c r="A30" s="134" t="s">
        <v>35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0" t="s">
        <v>21</v>
      </c>
      <c r="S30" s="100" t="s">
        <v>22</v>
      </c>
    </row>
    <row r="31" spans="1:19" x14ac:dyDescent="0.2">
      <c r="A31" s="122" t="s">
        <v>29</v>
      </c>
      <c r="B31" s="136"/>
      <c r="C31" s="137"/>
      <c r="D31" s="136"/>
      <c r="E31" s="137"/>
      <c r="F31" s="136"/>
      <c r="G31" s="137"/>
      <c r="H31" s="136"/>
      <c r="I31" s="137"/>
      <c r="J31" s="136"/>
      <c r="K31" s="137"/>
      <c r="L31" s="136"/>
      <c r="M31" s="137"/>
      <c r="N31" s="136"/>
      <c r="O31" s="137"/>
      <c r="P31" s="136"/>
      <c r="Q31" s="137"/>
      <c r="R31" s="110">
        <f>B31+D31+F31+H31+J31+L31+N31+P31</f>
        <v>0</v>
      </c>
      <c r="S31" s="111">
        <f>+C31+E31+G31+I31+K31+M31+O31+Q31</f>
        <v>0</v>
      </c>
    </row>
    <row r="32" spans="1:19" x14ac:dyDescent="0.2">
      <c r="A32" s="128" t="s">
        <v>30</v>
      </c>
      <c r="B32" s="113"/>
      <c r="C32" s="115"/>
      <c r="D32" s="113"/>
      <c r="E32" s="115"/>
      <c r="F32" s="113"/>
      <c r="G32" s="115"/>
      <c r="H32" s="113"/>
      <c r="I32" s="115"/>
      <c r="J32" s="113"/>
      <c r="K32" s="115"/>
      <c r="L32" s="113"/>
      <c r="M32" s="115"/>
      <c r="N32" s="113"/>
      <c r="O32" s="115"/>
      <c r="P32" s="113"/>
      <c r="Q32" s="115"/>
      <c r="R32" s="110">
        <f>B32+D32+F32+H32+J32+L32+N32+P32</f>
        <v>0</v>
      </c>
      <c r="S32" s="114">
        <f>+C32+E32+G32+I32+K32+M32+O32+Q32</f>
        <v>0</v>
      </c>
    </row>
    <row r="33" spans="1:19" x14ac:dyDescent="0.2">
      <c r="A33" s="128" t="s">
        <v>31</v>
      </c>
      <c r="B33" s="113"/>
      <c r="C33" s="115"/>
      <c r="D33" s="113"/>
      <c r="E33" s="115"/>
      <c r="F33" s="113"/>
      <c r="G33" s="115"/>
      <c r="H33" s="113"/>
      <c r="I33" s="115"/>
      <c r="J33" s="113"/>
      <c r="K33" s="115"/>
      <c r="L33" s="113"/>
      <c r="M33" s="115"/>
      <c r="N33" s="113"/>
      <c r="O33" s="115"/>
      <c r="P33" s="113"/>
      <c r="Q33" s="115"/>
      <c r="R33" s="110">
        <f>B33+D33+F33+H33+J33+L33+N33+P33</f>
        <v>0</v>
      </c>
      <c r="S33" s="114">
        <f>+C33+E33+G33+I33+K33+M33+O33+Q33</f>
        <v>0</v>
      </c>
    </row>
    <row r="34" spans="1:19" x14ac:dyDescent="0.2">
      <c r="A34" s="128" t="s">
        <v>32</v>
      </c>
      <c r="B34" s="143"/>
      <c r="C34" s="144"/>
      <c r="D34" s="143"/>
      <c r="E34" s="144"/>
      <c r="F34" s="143"/>
      <c r="G34" s="144"/>
      <c r="H34" s="143"/>
      <c r="I34" s="144"/>
      <c r="J34" s="143"/>
      <c r="K34" s="144"/>
      <c r="L34" s="143"/>
      <c r="M34" s="144"/>
      <c r="N34" s="143"/>
      <c r="O34" s="144"/>
      <c r="P34" s="143"/>
      <c r="Q34" s="144"/>
      <c r="R34" s="110">
        <f>B34+D34+F34+H34+J34+L34+N34+P34</f>
        <v>0</v>
      </c>
      <c r="S34" s="114">
        <f>+C34+E34+G34+I34+K34+M34+O34+Q34</f>
        <v>0</v>
      </c>
    </row>
    <row r="35" spans="1:19" ht="13.5" thickBot="1" x14ac:dyDescent="0.25">
      <c r="A35" s="131" t="s">
        <v>33</v>
      </c>
      <c r="B35" s="143"/>
      <c r="C35" s="144"/>
      <c r="D35" s="143"/>
      <c r="E35" s="144"/>
      <c r="F35" s="143"/>
      <c r="G35" s="144"/>
      <c r="H35" s="143"/>
      <c r="I35" s="144"/>
      <c r="J35" s="143"/>
      <c r="K35" s="144"/>
      <c r="L35" s="143"/>
      <c r="M35" s="144"/>
      <c r="N35" s="143"/>
      <c r="O35" s="144"/>
      <c r="P35" s="143"/>
      <c r="Q35" s="144"/>
      <c r="R35" s="110">
        <f>B35+D35+F35+H35+J35+L35+N35+P35</f>
        <v>0</v>
      </c>
      <c r="S35" s="114">
        <f>+C35+E35+G35+I35+K35+M35+O35+Q35</f>
        <v>0</v>
      </c>
    </row>
    <row r="36" spans="1:19" ht="13.5" thickBot="1" x14ac:dyDescent="0.25">
      <c r="A36" s="100" t="s">
        <v>36</v>
      </c>
      <c r="B36" s="102" t="s">
        <v>13</v>
      </c>
      <c r="C36" s="102" t="s">
        <v>14</v>
      </c>
      <c r="D36" s="102" t="s">
        <v>13</v>
      </c>
      <c r="E36" s="102" t="s">
        <v>14</v>
      </c>
      <c r="F36" s="102" t="s">
        <v>13</v>
      </c>
      <c r="G36" s="102" t="s">
        <v>14</v>
      </c>
      <c r="H36" s="102" t="s">
        <v>13</v>
      </c>
      <c r="I36" s="102" t="s">
        <v>14</v>
      </c>
      <c r="J36" s="102" t="s">
        <v>13</v>
      </c>
      <c r="K36" s="102" t="s">
        <v>14</v>
      </c>
      <c r="L36" s="102" t="s">
        <v>13</v>
      </c>
      <c r="M36" s="102" t="s">
        <v>14</v>
      </c>
      <c r="N36" s="102" t="s">
        <v>13</v>
      </c>
      <c r="O36" s="102" t="s">
        <v>14</v>
      </c>
      <c r="P36" s="102" t="s">
        <v>13</v>
      </c>
      <c r="Q36" s="102" t="s">
        <v>14</v>
      </c>
      <c r="R36" s="100" t="s">
        <v>21</v>
      </c>
      <c r="S36" s="100" t="s">
        <v>22</v>
      </c>
    </row>
    <row r="37" spans="1:19" x14ac:dyDescent="0.2">
      <c r="A37" s="145" t="s">
        <v>37</v>
      </c>
      <c r="B37" s="146"/>
      <c r="C37" s="146">
        <f>+B37*1</f>
        <v>0</v>
      </c>
      <c r="D37" s="146"/>
      <c r="E37" s="146">
        <f>+D37*1</f>
        <v>0</v>
      </c>
      <c r="F37" s="146"/>
      <c r="G37" s="146">
        <f>+F37*1</f>
        <v>0</v>
      </c>
      <c r="H37" s="146"/>
      <c r="I37" s="146">
        <f>+H37*1</f>
        <v>0</v>
      </c>
      <c r="J37" s="146"/>
      <c r="K37" s="146">
        <f>+J37*1</f>
        <v>0</v>
      </c>
      <c r="L37" s="146"/>
      <c r="M37" s="146">
        <f>+L37*1</f>
        <v>0</v>
      </c>
      <c r="N37" s="146">
        <v>1</v>
      </c>
      <c r="O37" s="146">
        <f>+N37*1</f>
        <v>1</v>
      </c>
      <c r="P37" s="146"/>
      <c r="Q37" s="146">
        <f>+P37*1</f>
        <v>0</v>
      </c>
      <c r="R37" s="110">
        <f>B37+D37+F37+H37+J37+L37+N37+P37</f>
        <v>1</v>
      </c>
      <c r="S37" s="111">
        <f>+C37+E37+G37+I37+K37+M37+O37+Q37</f>
        <v>1</v>
      </c>
    </row>
    <row r="38" spans="1:19" x14ac:dyDescent="0.2">
      <c r="A38" s="128" t="s">
        <v>38</v>
      </c>
      <c r="B38" s="148"/>
      <c r="C38" s="149"/>
      <c r="D38" s="148"/>
      <c r="E38" s="149"/>
      <c r="F38" s="148"/>
      <c r="G38" s="149"/>
      <c r="H38" s="148"/>
      <c r="I38" s="149"/>
      <c r="J38" s="148"/>
      <c r="K38" s="149"/>
      <c r="L38" s="148"/>
      <c r="M38" s="149"/>
      <c r="N38" s="148"/>
      <c r="O38" s="149"/>
      <c r="P38" s="148"/>
      <c r="Q38" s="149"/>
      <c r="R38" s="110">
        <f>B38+D38+F38+H38+J38+L38+N38+P38</f>
        <v>0</v>
      </c>
      <c r="S38" s="114">
        <f>+C38+E38+G38+I38+K38+M38+O38+Q38</f>
        <v>0</v>
      </c>
    </row>
    <row r="39" spans="1:19" ht="13.5" thickBot="1" x14ac:dyDescent="0.25">
      <c r="A39" s="150" t="s">
        <v>39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10">
        <f>B39+D39+F39+H39+J39+L39+N39+P39</f>
        <v>0</v>
      </c>
      <c r="S39" s="114">
        <f>+C39+E39+G39+I39+K39+M39+O39+Q39</f>
        <v>0</v>
      </c>
    </row>
    <row r="40" spans="1:19" ht="13.5" thickBot="1" x14ac:dyDescent="0.25">
      <c r="A40" s="100" t="s">
        <v>40</v>
      </c>
      <c r="B40" s="102" t="s">
        <v>13</v>
      </c>
      <c r="C40" s="102" t="s">
        <v>14</v>
      </c>
      <c r="D40" s="102" t="s">
        <v>13</v>
      </c>
      <c r="E40" s="102" t="s">
        <v>14</v>
      </c>
      <c r="F40" s="102" t="s">
        <v>13</v>
      </c>
      <c r="G40" s="102" t="s">
        <v>14</v>
      </c>
      <c r="H40" s="102" t="s">
        <v>13</v>
      </c>
      <c r="I40" s="102" t="s">
        <v>14</v>
      </c>
      <c r="J40" s="102" t="s">
        <v>13</v>
      </c>
      <c r="K40" s="102" t="s">
        <v>14</v>
      </c>
      <c r="L40" s="102" t="s">
        <v>13</v>
      </c>
      <c r="M40" s="102" t="s">
        <v>14</v>
      </c>
      <c r="N40" s="102" t="s">
        <v>13</v>
      </c>
      <c r="O40" s="102" t="s">
        <v>14</v>
      </c>
      <c r="P40" s="102" t="s">
        <v>13</v>
      </c>
      <c r="Q40" s="102" t="s">
        <v>14</v>
      </c>
      <c r="R40" s="100" t="s">
        <v>21</v>
      </c>
      <c r="S40" s="100" t="s">
        <v>22</v>
      </c>
    </row>
    <row r="41" spans="1:19" x14ac:dyDescent="0.2">
      <c r="A41" s="145" t="s">
        <v>37</v>
      </c>
      <c r="B41" s="146"/>
      <c r="C41" s="146">
        <f>+B41*1</f>
        <v>0</v>
      </c>
      <c r="D41" s="146"/>
      <c r="E41" s="146">
        <f>+D41*1</f>
        <v>0</v>
      </c>
      <c r="F41" s="146"/>
      <c r="G41" s="146">
        <f>+F41*1</f>
        <v>0</v>
      </c>
      <c r="H41" s="146"/>
      <c r="I41" s="146">
        <f>+H41*1</f>
        <v>0</v>
      </c>
      <c r="J41" s="146"/>
      <c r="K41" s="146">
        <f>+J41*1</f>
        <v>0</v>
      </c>
      <c r="L41" s="146"/>
      <c r="M41" s="146">
        <f>+L41*1</f>
        <v>0</v>
      </c>
      <c r="N41" s="146"/>
      <c r="O41" s="146">
        <f>+N41*1</f>
        <v>0</v>
      </c>
      <c r="P41" s="146"/>
      <c r="Q41" s="146">
        <f>+P41*1</f>
        <v>0</v>
      </c>
      <c r="R41" s="110">
        <f>B41+D41+F41+H41+J41+L41+N41+P41</f>
        <v>0</v>
      </c>
      <c r="S41" s="111">
        <f>+C41+E41+G41+I41+K41+M41+O41+Q41</f>
        <v>0</v>
      </c>
    </row>
    <row r="42" spans="1:19" x14ac:dyDescent="0.2">
      <c r="A42" s="128" t="s">
        <v>38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>
        <v>3</v>
      </c>
      <c r="M42" s="148"/>
      <c r="N42" s="148"/>
      <c r="O42" s="148"/>
      <c r="P42" s="148"/>
      <c r="Q42" s="148"/>
      <c r="R42" s="110">
        <f>B42+D42+F42+H42+J42+L42+N42+P42</f>
        <v>3</v>
      </c>
      <c r="S42" s="114">
        <f>+C42+E42+G42+I42+K42+M42+O42+Q42</f>
        <v>0</v>
      </c>
    </row>
    <row r="43" spans="1:19" x14ac:dyDescent="0.2">
      <c r="A43" s="128" t="s">
        <v>39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10">
        <f>B43+D43+F43+H43+J43+L43+N43+P43</f>
        <v>0</v>
      </c>
      <c r="S43" s="114">
        <f>+C43+E43+G43+I43+K43+M43+O43+Q43</f>
        <v>0</v>
      </c>
    </row>
    <row r="44" spans="1:19" ht="13.5" thickBot="1" x14ac:dyDescent="0.25">
      <c r="A44" s="152" t="s">
        <v>41</v>
      </c>
      <c r="B44" s="151"/>
      <c r="C44" s="151"/>
      <c r="D44" s="151"/>
      <c r="E44" s="151"/>
      <c r="F44" s="151"/>
      <c r="G44" s="151"/>
      <c r="H44" s="151"/>
      <c r="I44" s="151"/>
      <c r="J44" s="151">
        <v>15</v>
      </c>
      <c r="K44" s="151"/>
      <c r="L44" s="151"/>
      <c r="M44" s="151"/>
      <c r="N44" s="151">
        <v>1</v>
      </c>
      <c r="O44" s="151"/>
      <c r="P44" s="151"/>
      <c r="Q44" s="151"/>
      <c r="R44" s="110">
        <f>B44+D44+F44+H44+J44+L44+N44+P44</f>
        <v>16</v>
      </c>
      <c r="S44" s="114">
        <f>+C44+E44+G44+I44+K44+M44+O44+Q44</f>
        <v>0</v>
      </c>
    </row>
    <row r="45" spans="1:19" x14ac:dyDescent="0.2">
      <c r="A45" s="153" t="s">
        <v>42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5"/>
      <c r="S45" s="156">
        <f>S7+S8+S9+S10+S11+S13+S14+S15+S16+S19+S20+S21+S22+S23+S25+S26+S27+S28+S29+S31+S32+S33+S34+S35+S37+S38+S39+S41+S42+S43+S44</f>
        <v>7506</v>
      </c>
    </row>
    <row r="46" spans="1:19" ht="13.5" thickBot="1" x14ac:dyDescent="0.25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9"/>
      <c r="S46" s="160"/>
    </row>
    <row r="50" spans="2:2" ht="18" x14ac:dyDescent="0.25">
      <c r="B50" s="161" t="s">
        <v>43</v>
      </c>
    </row>
    <row r="51" spans="2:2" x14ac:dyDescent="0.2">
      <c r="B51" s="2" t="s">
        <v>44</v>
      </c>
    </row>
  </sheetData>
  <mergeCells count="14">
    <mergeCell ref="S5:S6"/>
    <mergeCell ref="T5:U5"/>
    <mergeCell ref="A45:R46"/>
    <mergeCell ref="S45:S46"/>
    <mergeCell ref="A1:S3"/>
    <mergeCell ref="B5:C5"/>
    <mergeCell ref="D5:E5"/>
    <mergeCell ref="F5:G5"/>
    <mergeCell ref="H5:I5"/>
    <mergeCell ref="J5:K5"/>
    <mergeCell ref="L5:M5"/>
    <mergeCell ref="N5:O5"/>
    <mergeCell ref="P5:Q5"/>
    <mergeCell ref="R5:R6"/>
  </mergeCells>
  <pageMargins left="0.25" right="0.25" top="0.75" bottom="0.75" header="0.3" footer="0.3"/>
  <pageSetup scale="68" orientation="landscape" horizontalDpi="300" verticalDpi="300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ABRIL</vt:lpstr>
      <vt:lpstr>MAYO</vt:lpstr>
      <vt:lpstr>JUNIO</vt:lpstr>
      <vt:lpstr>Hoja1</vt:lpstr>
      <vt:lpstr>ABRIL!Área_de_impresión</vt:lpstr>
      <vt:lpstr>JUNIO!Área_de_impresión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W. Contreras</dc:creator>
  <cp:lastModifiedBy>Walter W. Contreras</cp:lastModifiedBy>
  <dcterms:created xsi:type="dcterms:W3CDTF">2020-07-13T20:17:33Z</dcterms:created>
  <dcterms:modified xsi:type="dcterms:W3CDTF">2020-07-13T20:18:35Z</dcterms:modified>
</cp:coreProperties>
</file>