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CEJ_Facilitadora\Desktop\"/>
    </mc:Choice>
  </mc:AlternateContent>
  <xr:revisionPtr revIDLastSave="0" documentId="8_{605C98FA-96BA-455D-9F38-ECB35C9F209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6" i="1" l="1"/>
  <c r="G37" i="1" s="1"/>
  <c r="F32" i="1"/>
  <c r="G32" i="1" s="1"/>
  <c r="G31" i="1"/>
  <c r="G30" i="1"/>
  <c r="G29" i="1"/>
  <c r="G28" i="1"/>
  <c r="G24" i="1"/>
  <c r="G23" i="1"/>
  <c r="G22" i="1"/>
  <c r="G21" i="1"/>
  <c r="G20" i="1"/>
  <c r="G19" i="1"/>
  <c r="G18" i="1"/>
  <c r="G17" i="1"/>
  <c r="F13" i="1"/>
  <c r="G13" i="1" s="1"/>
  <c r="G12" i="1"/>
  <c r="F12" i="1"/>
  <c r="G11" i="1"/>
  <c r="G10" i="1"/>
  <c r="G14" i="1" l="1"/>
  <c r="G33" i="1"/>
  <c r="G25" i="1"/>
  <c r="G38" i="1" l="1"/>
</calcChain>
</file>

<file path=xl/sharedStrings.xml><?xml version="1.0" encoding="utf-8"?>
<sst xmlns="http://schemas.openxmlformats.org/spreadsheetml/2006/main" count="57" uniqueCount="39">
  <si>
    <t>PRESUPUESTO: CASA DE ENCUENTRO JUVENIL DEL MUNICIPIO DE VERAPAZ  - CONVENIO DE COOPERACION ENTRE LA FUNDACION EDUCO  Y LA MUNICIPALIDAD DE VERAPAZ</t>
  </si>
  <si>
    <t>FONDO PARA EL DESARROLLO ECONOMICO Y SOCIAL DE EL SALVADOR</t>
  </si>
  <si>
    <t>FODES</t>
  </si>
  <si>
    <t>HOJA DE PRESUPUESTO</t>
  </si>
  <si>
    <t>ITEM</t>
  </si>
  <si>
    <t>DESCRIPCION</t>
  </si>
  <si>
    <t>UNIDAD DE</t>
  </si>
  <si>
    <t>CANTIDAD</t>
  </si>
  <si>
    <t>PRECIO</t>
  </si>
  <si>
    <t>SUB-TOTAL</t>
  </si>
  <si>
    <t>MEDIDA</t>
  </si>
  <si>
    <t>UNITARIO</t>
  </si>
  <si>
    <t>REMUNERACIONES</t>
  </si>
  <si>
    <t>Sueldo a empleada facilitadora</t>
  </si>
  <si>
    <t>Mensual</t>
  </si>
  <si>
    <t>Sueldo a empleada bibliotecaria</t>
  </si>
  <si>
    <t>Bonificación de Medio año (75% sobre sueldo base)</t>
  </si>
  <si>
    <t>Empleada</t>
  </si>
  <si>
    <t>Aguinaldo</t>
  </si>
  <si>
    <t>SERVICIOS</t>
  </si>
  <si>
    <t>Servicios de talleristas</t>
  </si>
  <si>
    <t>Taller</t>
  </si>
  <si>
    <t>Servicios artísticos en actividades culturales (Payaso)</t>
  </si>
  <si>
    <t>S.G.</t>
  </si>
  <si>
    <t>Servicios de telefonia</t>
  </si>
  <si>
    <t>Servicios de energia electrica</t>
  </si>
  <si>
    <t>Servicio de agua</t>
  </si>
  <si>
    <t>Servicios de transporte de personas (Pasajes)</t>
  </si>
  <si>
    <t>Servicios de sonido</t>
  </si>
  <si>
    <t>Mantenimiento de computadoras</t>
  </si>
  <si>
    <t>INSUMOS  y MATERIAL Y EQUIPO</t>
  </si>
  <si>
    <t>Retroproyector</t>
  </si>
  <si>
    <t>Alimentos y/o refrigerios</t>
  </si>
  <si>
    <t>Materiales de limpieza</t>
  </si>
  <si>
    <t>Camisas</t>
  </si>
  <si>
    <t>Papelería y materiales p/tallerres (Tinta para impresor, papel bond y otros)</t>
  </si>
  <si>
    <t>GASTOS FINANCIEROS</t>
  </si>
  <si>
    <t>Chequeras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</si>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</sst>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i/>
      <sz val="10"/>
      <name val="Candara"/>
      <family val="2"/>
    </font>
    <font>
      <sz val="10"/>
      <name val="Candara"/>
      <family val="2"/>
    </font>
    <font>
      <i/>
      <sz val="10"/>
      <name val="Candara"/>
      <family val="2"/>
    </font>
    <font>
      <b/>
      <sz val="10"/>
      <name val="Candara"/>
      <family val="2"/>
    </font>
    <font>
      <sz val="9"/>
      <name val="Candar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1" xfId="0" applyFont="1" applyBorder="1" applyAlignment="1"/>
    <xf numFmtId="0" fontId="3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left"/>
    </xf>
    <xf numFmtId="165" fontId="2" fillId="0" borderId="10" xfId="0" applyNumberFormat="1" applyFont="1" applyBorder="1" applyAlignment="1">
      <alignment horizontal="left"/>
    </xf>
    <xf numFmtId="2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2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left"/>
    </xf>
    <xf numFmtId="165" fontId="2" fillId="0" borderId="13" xfId="0" applyNumberFormat="1" applyFont="1" applyBorder="1" applyAlignment="1">
      <alignment horizontal="left"/>
    </xf>
    <xf numFmtId="165" fontId="2" fillId="0" borderId="0" xfId="0" applyNumberFormat="1" applyFont="1"/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165" fontId="4" fillId="0" borderId="13" xfId="0" applyNumberFormat="1" applyFont="1" applyBorder="1" applyAlignment="1">
      <alignment horizontal="left"/>
    </xf>
    <xf numFmtId="0" fontId="2" fillId="0" borderId="12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4" fontId="2" fillId="0" borderId="0" xfId="0" applyNumberFormat="1" applyFont="1" applyAlignment="1">
      <alignment horizontal="left" readingOrder="1"/>
    </xf>
    <xf numFmtId="165" fontId="2" fillId="0" borderId="12" xfId="0" applyNumberFormat="1" applyFont="1" applyBorder="1" applyAlignment="1">
      <alignment horizontal="center"/>
    </xf>
    <xf numFmtId="164" fontId="2" fillId="0" borderId="0" xfId="0" applyNumberFormat="1" applyFont="1"/>
    <xf numFmtId="165" fontId="4" fillId="0" borderId="14" xfId="0" applyNumberFormat="1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8"/>
  <sheetViews>
    <sheetView tabSelected="1" workbookViewId="0">
      <selection activeCell="B5" sqref="B5:G5"/>
    </sheetView>
  </sheetViews>
  <sheetFormatPr baseColWidth="10" defaultRowHeight="12.75" x14ac:dyDescent="0.2"/>
  <cols>
    <col min="1" max="1" width="1.140625" style="1" customWidth="1"/>
    <col min="2" max="2" width="11.42578125" style="1"/>
    <col min="3" max="3" width="35.28515625" style="1" customWidth="1"/>
    <col min="4" max="5" width="11.42578125" style="1"/>
    <col min="6" max="6" width="14.42578125" style="1" customWidth="1"/>
    <col min="7" max="7" width="16" style="1" customWidth="1"/>
    <col min="8" max="8" width="11.42578125" style="1"/>
    <col min="9" max="9" width="13.7109375" style="1" customWidth="1"/>
    <col min="10" max="11" width="11.42578125" style="1"/>
    <col min="12" max="12" width="28.42578125" style="1" customWidth="1"/>
    <col min="13" max="16384" width="11.42578125" style="1"/>
  </cols>
  <sheetData>
    <row r="2" spans="2:9" ht="33" customHeight="1" x14ac:dyDescent="0.2">
      <c r="B2" s="32" t="s">
        <v>0</v>
      </c>
      <c r="C2" s="32"/>
      <c r="D2" s="32"/>
      <c r="E2" s="32"/>
      <c r="F2" s="32"/>
      <c r="G2" s="32"/>
    </row>
    <row r="3" spans="2:9" x14ac:dyDescent="0.2">
      <c r="B3" s="2"/>
      <c r="C3" s="3"/>
      <c r="D3" s="3"/>
      <c r="E3" s="3"/>
      <c r="F3" s="3"/>
      <c r="G3" s="3"/>
    </row>
    <row r="4" spans="2:9" x14ac:dyDescent="0.2">
      <c r="B4" s="33" t="s">
        <v>1</v>
      </c>
      <c r="C4" s="34"/>
      <c r="D4" s="34"/>
      <c r="E4" s="34"/>
      <c r="F4" s="34"/>
      <c r="G4" s="35"/>
    </row>
    <row r="5" spans="2:9" x14ac:dyDescent="0.2">
      <c r="B5" s="36" t="s">
        <v>2</v>
      </c>
      <c r="C5" s="37"/>
      <c r="D5" s="37"/>
      <c r="E5" s="37"/>
      <c r="F5" s="37"/>
      <c r="G5" s="38"/>
    </row>
    <row r="6" spans="2:9" x14ac:dyDescent="0.2">
      <c r="B6" s="39" t="s">
        <v>3</v>
      </c>
      <c r="C6" s="40"/>
      <c r="D6" s="40"/>
      <c r="E6" s="40"/>
      <c r="F6" s="40"/>
      <c r="G6" s="41"/>
    </row>
    <row r="7" spans="2:9" x14ac:dyDescent="0.2">
      <c r="B7" s="4" t="s">
        <v>4</v>
      </c>
      <c r="C7" s="5" t="s">
        <v>5</v>
      </c>
      <c r="D7" s="6" t="s">
        <v>6</v>
      </c>
      <c r="E7" s="6" t="s">
        <v>7</v>
      </c>
      <c r="F7" s="6" t="s">
        <v>8</v>
      </c>
      <c r="G7" s="4" t="s">
        <v>9</v>
      </c>
    </row>
    <row r="8" spans="2:9" x14ac:dyDescent="0.2">
      <c r="B8" s="7"/>
      <c r="C8" s="8"/>
      <c r="D8" s="9" t="s">
        <v>10</v>
      </c>
      <c r="E8" s="9"/>
      <c r="F8" s="9" t="s">
        <v>11</v>
      </c>
      <c r="G8" s="10"/>
    </row>
    <row r="9" spans="2:9" x14ac:dyDescent="0.2">
      <c r="B9" s="11">
        <v>1</v>
      </c>
      <c r="C9" s="12" t="s">
        <v>12</v>
      </c>
      <c r="D9" s="13"/>
      <c r="E9" s="14"/>
      <c r="F9" s="15"/>
      <c r="G9" s="16"/>
    </row>
    <row r="10" spans="2:9" x14ac:dyDescent="0.2">
      <c r="B10" s="17"/>
      <c r="C10" s="18" t="s">
        <v>13</v>
      </c>
      <c r="D10" s="19" t="s">
        <v>14</v>
      </c>
      <c r="E10" s="17">
        <v>12</v>
      </c>
      <c r="F10" s="20">
        <v>350</v>
      </c>
      <c r="G10" s="21">
        <f t="shared" ref="G10:G24" si="0">+E10*F10</f>
        <v>4200</v>
      </c>
    </row>
    <row r="11" spans="2:9" x14ac:dyDescent="0.2">
      <c r="B11" s="17"/>
      <c r="C11" s="18" t="s">
        <v>15</v>
      </c>
      <c r="D11" s="19" t="s">
        <v>14</v>
      </c>
      <c r="E11" s="17">
        <v>12</v>
      </c>
      <c r="F11" s="20">
        <v>350</v>
      </c>
      <c r="G11" s="21">
        <f t="shared" si="0"/>
        <v>4200</v>
      </c>
      <c r="I11" s="22"/>
    </row>
    <row r="12" spans="2:9" ht="25.5" x14ac:dyDescent="0.2">
      <c r="B12" s="17"/>
      <c r="C12" s="23" t="s">
        <v>16</v>
      </c>
      <c r="D12" s="19" t="s">
        <v>17</v>
      </c>
      <c r="E12" s="17">
        <v>2</v>
      </c>
      <c r="F12" s="20">
        <f>F11*75%</f>
        <v>262.5</v>
      </c>
      <c r="G12" s="21">
        <f t="shared" si="0"/>
        <v>525</v>
      </c>
      <c r="I12" s="22"/>
    </row>
    <row r="13" spans="2:9" x14ac:dyDescent="0.2">
      <c r="B13" s="17"/>
      <c r="C13" s="24" t="s">
        <v>18</v>
      </c>
      <c r="D13" s="19" t="s">
        <v>17</v>
      </c>
      <c r="E13" s="17">
        <v>2</v>
      </c>
      <c r="F13" s="20">
        <f>F11</f>
        <v>350</v>
      </c>
      <c r="G13" s="21">
        <f>F13*E13</f>
        <v>700</v>
      </c>
      <c r="I13" s="22"/>
    </row>
    <row r="14" spans="2:9" x14ac:dyDescent="0.2">
      <c r="B14" s="17"/>
      <c r="C14" s="12" t="s">
        <v>9</v>
      </c>
      <c r="D14" s="19"/>
      <c r="E14" s="17"/>
      <c r="F14" s="20"/>
      <c r="G14" s="25">
        <f>G10+G11+G12+G13</f>
        <v>9625</v>
      </c>
      <c r="I14" s="22"/>
    </row>
    <row r="15" spans="2:9" x14ac:dyDescent="0.2">
      <c r="B15" s="17"/>
      <c r="C15" s="12"/>
      <c r="D15" s="19"/>
      <c r="E15" s="17"/>
      <c r="F15" s="20"/>
      <c r="G15" s="25"/>
      <c r="I15" s="22"/>
    </row>
    <row r="16" spans="2:9" x14ac:dyDescent="0.2">
      <c r="B16" s="11">
        <v>2</v>
      </c>
      <c r="C16" s="12" t="s">
        <v>19</v>
      </c>
      <c r="D16" s="19"/>
      <c r="E16" s="17"/>
      <c r="F16" s="20"/>
      <c r="G16" s="21"/>
      <c r="I16" s="22"/>
    </row>
    <row r="17" spans="2:12" x14ac:dyDescent="0.2">
      <c r="B17" s="17"/>
      <c r="C17" s="18" t="s">
        <v>20</v>
      </c>
      <c r="D17" s="19" t="s">
        <v>21</v>
      </c>
      <c r="E17" s="17">
        <v>3</v>
      </c>
      <c r="F17" s="20">
        <v>675</v>
      </c>
      <c r="G17" s="21">
        <f t="shared" si="0"/>
        <v>2025</v>
      </c>
    </row>
    <row r="18" spans="2:12" ht="25.5" x14ac:dyDescent="0.2">
      <c r="B18" s="17"/>
      <c r="C18" s="26" t="s">
        <v>22</v>
      </c>
      <c r="D18" s="19" t="s">
        <v>23</v>
      </c>
      <c r="E18" s="17">
        <v>2</v>
      </c>
      <c r="F18" s="20">
        <v>75</v>
      </c>
      <c r="G18" s="21">
        <f>F18</f>
        <v>75</v>
      </c>
    </row>
    <row r="19" spans="2:12" x14ac:dyDescent="0.2">
      <c r="B19" s="17"/>
      <c r="C19" s="18" t="s">
        <v>24</v>
      </c>
      <c r="D19" s="19" t="s">
        <v>14</v>
      </c>
      <c r="E19" s="17">
        <v>12</v>
      </c>
      <c r="F19" s="20">
        <v>60</v>
      </c>
      <c r="G19" s="21">
        <f t="shared" si="0"/>
        <v>720</v>
      </c>
      <c r="J19" s="27"/>
    </row>
    <row r="20" spans="2:12" x14ac:dyDescent="0.2">
      <c r="B20" s="17"/>
      <c r="C20" s="18" t="s">
        <v>25</v>
      </c>
      <c r="D20" s="19" t="s">
        <v>14</v>
      </c>
      <c r="E20" s="17">
        <v>12</v>
      </c>
      <c r="F20" s="20">
        <v>60</v>
      </c>
      <c r="G20" s="21">
        <f t="shared" si="0"/>
        <v>720</v>
      </c>
      <c r="J20" s="27"/>
      <c r="L20" s="28"/>
    </row>
    <row r="21" spans="2:12" x14ac:dyDescent="0.2">
      <c r="B21" s="17"/>
      <c r="C21" s="18" t="s">
        <v>26</v>
      </c>
      <c r="D21" s="19" t="s">
        <v>14</v>
      </c>
      <c r="E21" s="17">
        <v>12</v>
      </c>
      <c r="F21" s="20">
        <v>15</v>
      </c>
      <c r="G21" s="21">
        <f t="shared" si="0"/>
        <v>180</v>
      </c>
      <c r="J21" s="27"/>
      <c r="L21" s="28"/>
    </row>
    <row r="22" spans="2:12" x14ac:dyDescent="0.2">
      <c r="B22" s="17"/>
      <c r="C22" s="18" t="s">
        <v>27</v>
      </c>
      <c r="D22" s="19" t="s">
        <v>23</v>
      </c>
      <c r="E22" s="17">
        <v>1</v>
      </c>
      <c r="F22" s="20">
        <v>400</v>
      </c>
      <c r="G22" s="21">
        <f t="shared" si="0"/>
        <v>400</v>
      </c>
      <c r="L22" s="28"/>
    </row>
    <row r="23" spans="2:12" x14ac:dyDescent="0.2">
      <c r="B23" s="17"/>
      <c r="C23" s="18" t="s">
        <v>28</v>
      </c>
      <c r="D23" s="19" t="s">
        <v>23</v>
      </c>
      <c r="E23" s="17">
        <v>1</v>
      </c>
      <c r="F23" s="20">
        <v>150</v>
      </c>
      <c r="G23" s="21">
        <f t="shared" si="0"/>
        <v>150</v>
      </c>
      <c r="L23" s="28"/>
    </row>
    <row r="24" spans="2:12" x14ac:dyDescent="0.2">
      <c r="B24" s="17"/>
      <c r="C24" s="18" t="s">
        <v>29</v>
      </c>
      <c r="D24" s="19" t="s">
        <v>23</v>
      </c>
      <c r="E24" s="17">
        <v>1</v>
      </c>
      <c r="F24" s="20">
        <v>500</v>
      </c>
      <c r="G24" s="21">
        <f t="shared" si="0"/>
        <v>500</v>
      </c>
      <c r="L24" s="28"/>
    </row>
    <row r="25" spans="2:12" x14ac:dyDescent="0.2">
      <c r="B25" s="17"/>
      <c r="C25" s="12" t="s">
        <v>9</v>
      </c>
      <c r="D25" s="19"/>
      <c r="E25" s="17"/>
      <c r="F25" s="20"/>
      <c r="G25" s="25">
        <f>SUM(G17:G24)</f>
        <v>4770</v>
      </c>
      <c r="L25" s="28"/>
    </row>
    <row r="26" spans="2:12" x14ac:dyDescent="0.2">
      <c r="B26" s="17"/>
      <c r="C26" s="12"/>
      <c r="D26" s="19"/>
      <c r="E26" s="17"/>
      <c r="F26" s="20"/>
      <c r="G26" s="25"/>
      <c r="L26" s="28"/>
    </row>
    <row r="27" spans="2:12" x14ac:dyDescent="0.2">
      <c r="B27" s="11">
        <v>3</v>
      </c>
      <c r="C27" s="12" t="s">
        <v>30</v>
      </c>
      <c r="D27" s="19"/>
      <c r="E27" s="17"/>
      <c r="F27" s="20"/>
      <c r="G27" s="21"/>
      <c r="L27" s="28"/>
    </row>
    <row r="28" spans="2:12" x14ac:dyDescent="0.2">
      <c r="B28" s="11"/>
      <c r="C28" s="18" t="s">
        <v>31</v>
      </c>
      <c r="D28" s="19" t="s">
        <v>23</v>
      </c>
      <c r="E28" s="17">
        <v>1</v>
      </c>
      <c r="F28" s="20">
        <v>500</v>
      </c>
      <c r="G28" s="21">
        <f>+E28*F28</f>
        <v>500</v>
      </c>
      <c r="L28" s="28"/>
    </row>
    <row r="29" spans="2:12" x14ac:dyDescent="0.2">
      <c r="B29" s="11"/>
      <c r="C29" s="18" t="s">
        <v>32</v>
      </c>
      <c r="D29" s="19" t="s">
        <v>23</v>
      </c>
      <c r="E29" s="17">
        <v>1</v>
      </c>
      <c r="F29" s="20">
        <v>700</v>
      </c>
      <c r="G29" s="21">
        <f>+E29*F29</f>
        <v>700</v>
      </c>
      <c r="L29" s="28"/>
    </row>
    <row r="30" spans="2:12" x14ac:dyDescent="0.2">
      <c r="B30" s="17"/>
      <c r="C30" s="18" t="s">
        <v>33</v>
      </c>
      <c r="D30" s="19" t="s">
        <v>23</v>
      </c>
      <c r="E30" s="17">
        <v>1</v>
      </c>
      <c r="F30" s="29">
        <v>400</v>
      </c>
      <c r="G30" s="21">
        <f t="shared" ref="G30:G32" si="1">+E30*F30</f>
        <v>400</v>
      </c>
      <c r="L30" s="30"/>
    </row>
    <row r="31" spans="2:12" x14ac:dyDescent="0.2">
      <c r="B31" s="17"/>
      <c r="C31" s="18" t="s">
        <v>34</v>
      </c>
      <c r="D31" s="19" t="s">
        <v>23</v>
      </c>
      <c r="E31" s="17">
        <v>1</v>
      </c>
      <c r="F31" s="29">
        <v>90</v>
      </c>
      <c r="G31" s="21">
        <f t="shared" si="1"/>
        <v>90</v>
      </c>
      <c r="L31" s="30"/>
    </row>
    <row r="32" spans="2:12" ht="25.5" x14ac:dyDescent="0.2">
      <c r="B32" s="17"/>
      <c r="C32" s="26" t="s">
        <v>35</v>
      </c>
      <c r="D32" s="19" t="s">
        <v>23</v>
      </c>
      <c r="E32" s="17">
        <v>1</v>
      </c>
      <c r="F32" s="29">
        <f>1000-3.19-90</f>
        <v>906.81</v>
      </c>
      <c r="G32" s="21">
        <f t="shared" si="1"/>
        <v>906.81</v>
      </c>
      <c r="L32" s="30"/>
    </row>
    <row r="33" spans="2:12" x14ac:dyDescent="0.2">
      <c r="B33" s="17"/>
      <c r="C33" s="12" t="s">
        <v>9</v>
      </c>
      <c r="D33" s="19"/>
      <c r="E33" s="17"/>
      <c r="F33" s="20"/>
      <c r="G33" s="25">
        <f>SUM(G28:G32)</f>
        <v>2596.81</v>
      </c>
      <c r="L33" s="30"/>
    </row>
    <row r="34" spans="2:12" x14ac:dyDescent="0.2">
      <c r="B34" s="17"/>
      <c r="C34" s="18"/>
      <c r="D34" s="19"/>
      <c r="E34" s="17"/>
      <c r="F34" s="29"/>
      <c r="G34" s="21"/>
    </row>
    <row r="35" spans="2:12" x14ac:dyDescent="0.2">
      <c r="B35" s="11">
        <v>4</v>
      </c>
      <c r="C35" s="12" t="s">
        <v>36</v>
      </c>
      <c r="D35" s="19"/>
      <c r="E35" s="17"/>
      <c r="F35" s="29"/>
      <c r="G35" s="21"/>
    </row>
    <row r="36" spans="2:12" x14ac:dyDescent="0.2">
      <c r="B36" s="17"/>
      <c r="C36" s="18" t="s">
        <v>37</v>
      </c>
      <c r="D36" s="19" t="s">
        <v>23</v>
      </c>
      <c r="E36" s="17">
        <v>1</v>
      </c>
      <c r="F36" s="29">
        <v>8.19</v>
      </c>
      <c r="G36" s="21">
        <f>F36</f>
        <v>8.19</v>
      </c>
    </row>
    <row r="37" spans="2:12" x14ac:dyDescent="0.2">
      <c r="B37" s="17"/>
      <c r="C37" s="12" t="s">
        <v>9</v>
      </c>
      <c r="D37" s="19"/>
      <c r="E37" s="17"/>
      <c r="F37" s="20"/>
      <c r="G37" s="25">
        <f>G36</f>
        <v>8.19</v>
      </c>
    </row>
    <row r="38" spans="2:12" x14ac:dyDescent="0.2">
      <c r="B38" s="42" t="s">
        <v>38</v>
      </c>
      <c r="C38" s="43"/>
      <c r="D38" s="43"/>
      <c r="E38" s="43"/>
      <c r="F38" s="44"/>
      <c r="G38" s="31">
        <f>G14+G25+G33+G37</f>
        <v>17000</v>
      </c>
    </row>
  </sheetData>
  <mergeCells count="5">
    <mergeCell ref="B2:G2"/>
    <mergeCell ref="B4:G4"/>
    <mergeCell ref="B5:G5"/>
    <mergeCell ref="B6:G6"/>
    <mergeCell ref="B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CEJ_Facilitadora</cp:lastModifiedBy>
  <dcterms:created xsi:type="dcterms:W3CDTF">2019-10-21T22:10:09Z</dcterms:created>
  <dcterms:modified xsi:type="dcterms:W3CDTF">2019-10-23T13:52:57Z</dcterms:modified>
</cp:coreProperties>
</file>