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01.ENCARGADO_D3\Documents\SMSANMARCOS13 desk\WENDY\2021\ABRIL\"/>
    </mc:Choice>
  </mc:AlternateContent>
  <bookViews>
    <workbookView xWindow="0" yWindow="0" windowWidth="20490" windowHeight="7755"/>
  </bookViews>
  <sheets>
    <sheet name="COVID FASE 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F28" i="1"/>
  <c r="G27" i="1"/>
  <c r="E27" i="1"/>
  <c r="D27" i="1"/>
  <c r="F27" i="1" s="1"/>
  <c r="H27" i="1" s="1"/>
  <c r="C27" i="1"/>
  <c r="G26" i="1"/>
  <c r="E26" i="1"/>
  <c r="C26" i="1"/>
  <c r="H25" i="1"/>
  <c r="F25" i="1"/>
  <c r="G24" i="1"/>
  <c r="F24" i="1"/>
  <c r="H24" i="1" s="1"/>
  <c r="E24" i="1"/>
  <c r="E23" i="1" s="1"/>
  <c r="D24" i="1"/>
  <c r="C24" i="1"/>
  <c r="G23" i="1"/>
  <c r="D23" i="1"/>
  <c r="F23" i="1" s="1"/>
  <c r="H23" i="1" s="1"/>
  <c r="C23" i="1"/>
  <c r="H22" i="1"/>
  <c r="F22" i="1"/>
  <c r="H21" i="1"/>
  <c r="F21" i="1"/>
  <c r="H20" i="1"/>
  <c r="F20" i="1"/>
  <c r="H19" i="1"/>
  <c r="F19" i="1"/>
  <c r="G18" i="1"/>
  <c r="F18" i="1"/>
  <c r="H18" i="1" s="1"/>
  <c r="E18" i="1"/>
  <c r="D18" i="1"/>
  <c r="C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G9" i="1"/>
  <c r="E9" i="1"/>
  <c r="D9" i="1"/>
  <c r="F9" i="1" s="1"/>
  <c r="H9" i="1" s="1"/>
  <c r="C9" i="1"/>
  <c r="G8" i="1"/>
  <c r="E8" i="1"/>
  <c r="C8" i="1"/>
  <c r="H7" i="1"/>
  <c r="F7" i="1"/>
  <c r="G6" i="1"/>
  <c r="F6" i="1"/>
  <c r="H6" i="1" s="1"/>
  <c r="E6" i="1"/>
  <c r="E5" i="1" s="1"/>
  <c r="D6" i="1"/>
  <c r="C6" i="1"/>
  <c r="G5" i="1"/>
  <c r="G29" i="1" s="1"/>
  <c r="D5" i="1"/>
  <c r="F5" i="1" s="1"/>
  <c r="H5" i="1" s="1"/>
  <c r="C5" i="1"/>
  <c r="C29" i="1" s="1"/>
  <c r="E29" i="1" l="1"/>
  <c r="D8" i="1"/>
  <c r="F8" i="1" s="1"/>
  <c r="H8" i="1" s="1"/>
  <c r="D26" i="1"/>
  <c r="F26" i="1" s="1"/>
  <c r="H26" i="1" s="1"/>
  <c r="D29" i="1" l="1"/>
  <c r="F29" i="1" s="1"/>
  <c r="H29" i="1" s="1"/>
</calcChain>
</file>

<file path=xl/sharedStrings.xml><?xml version="1.0" encoding="utf-8"?>
<sst xmlns="http://schemas.openxmlformats.org/spreadsheetml/2006/main" count="43" uniqueCount="43">
  <si>
    <t>ALCALDIA MUNICIPAL DE SAN MARCOS</t>
  </si>
  <si>
    <t>ESTADO DE EJECUCION PRESUPUESTARIA</t>
  </si>
  <si>
    <t>PREVENCION DEL COVID-19 FASE II EN EL MUNICIPIO DE SAN MARCOS</t>
  </si>
  <si>
    <t>CODIGO</t>
  </si>
  <si>
    <t>DESCRIPCION</t>
  </si>
  <si>
    <t>PRESUPUESTO INICIAL</t>
  </si>
  <si>
    <t>AUMENTO</t>
  </si>
  <si>
    <t>DISMINUCION</t>
  </si>
  <si>
    <t>PRESPUESTO MODIFICADO</t>
  </si>
  <si>
    <t>EJECUCIÓN</t>
  </si>
  <si>
    <t>DISPONIBILIDAD</t>
  </si>
  <si>
    <t>51</t>
  </si>
  <si>
    <t>REMUNERACIONES</t>
  </si>
  <si>
    <t>512</t>
  </si>
  <si>
    <t>Remuneraciones Eventuales</t>
  </si>
  <si>
    <t>51201</t>
  </si>
  <si>
    <t>Sueldos</t>
  </si>
  <si>
    <t>54</t>
  </si>
  <si>
    <t>ADQUISICION DE BIENES Y SERVICIOS</t>
  </si>
  <si>
    <t>541</t>
  </si>
  <si>
    <t>Bienes de Uso y Consumo</t>
  </si>
  <si>
    <t>Productos  Alimenticios para Personas</t>
  </si>
  <si>
    <t>Productos Quimicos</t>
  </si>
  <si>
    <t>Productos Farmaceuticos y Medicinales</t>
  </si>
  <si>
    <t>Combustibles y Lubricantes</t>
  </si>
  <si>
    <t>Materiales e Instrumentales de Laboratorio y Uso Médico</t>
  </si>
  <si>
    <t>Herramientas, Repuestos y Accesorios</t>
  </si>
  <si>
    <t>Materiales electricos</t>
  </si>
  <si>
    <t>Bienes de Uso y Consumo Diversos</t>
  </si>
  <si>
    <t>Servicios Generales y Arrendamientos</t>
  </si>
  <si>
    <t>Mantenimientos y Reparaciones de Vehículos</t>
  </si>
  <si>
    <t>Transportes, Fletes y Almacernamientos</t>
  </si>
  <si>
    <t>Servicios de Publicidad</t>
  </si>
  <si>
    <t>Servicios Generales y Arrendamientos Diversos</t>
  </si>
  <si>
    <t>Gastos Financieros y Otros</t>
  </si>
  <si>
    <t>Seguros, Comisiones y Gastos Bancarios</t>
  </si>
  <si>
    <t>Comisiones y Gastos Bancarios</t>
  </si>
  <si>
    <t>Transferencias Corrientes</t>
  </si>
  <si>
    <t>transferencias Corrientes al Sector Privado</t>
  </si>
  <si>
    <t>A Personas Naturales</t>
  </si>
  <si>
    <t>TOTAL</t>
  </si>
  <si>
    <t>% DE EJECUCION:</t>
  </si>
  <si>
    <t>% DE DISPONIBILDAD: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</si>
</sst>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%"/>
  </numFmts>
  <fonts count="4" x14ac:knownFonts="1">
    <font>
      <sz val="11"/>
      <color rgb="FF000000"/>
      <name val="Calibri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1" applyFont="1" applyBorder="1" applyAlignment="1">
      <alignment wrapText="1"/>
    </xf>
    <xf numFmtId="164" fontId="2" fillId="0" borderId="1" xfId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1" applyFont="1" applyBorder="1"/>
    <xf numFmtId="164" fontId="1" fillId="0" borderId="1" xfId="1" applyFont="1" applyBorder="1" applyAlignment="1">
      <alignment wrapText="1"/>
    </xf>
    <xf numFmtId="164" fontId="1" fillId="0" borderId="0" xfId="1" applyFont="1"/>
    <xf numFmtId="16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164" fontId="1" fillId="0" borderId="0" xfId="1" applyFont="1" applyAlignment="1">
      <alignment wrapText="1"/>
    </xf>
    <xf numFmtId="165" fontId="1" fillId="0" borderId="0" xfId="2" applyNumberFormat="1" applyFont="1"/>
    <xf numFmtId="164" fontId="2" fillId="0" borderId="0" xfId="1" applyFont="1" applyAlignment="1">
      <alignment wrapText="1"/>
    </xf>
    <xf numFmtId="0" fontId="1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B36" sqref="B36"/>
    </sheetView>
  </sheetViews>
  <sheetFormatPr baseColWidth="10" defaultRowHeight="15" x14ac:dyDescent="0.25"/>
  <cols>
    <col min="1" max="1" width="11.42578125" style="11"/>
    <col min="2" max="2" width="47" style="12" customWidth="1"/>
    <col min="3" max="5" width="16.140625" style="10" customWidth="1"/>
    <col min="6" max="6" width="17.42578125" style="15" customWidth="1"/>
    <col min="7" max="8" width="16.140625" style="10" customWidth="1"/>
    <col min="10" max="10" width="12.5703125" bestFit="1" customWidth="1"/>
    <col min="11" max="17" width="15.140625" customWidth="1"/>
  </cols>
  <sheetData>
    <row r="1" spans="1:16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16" x14ac:dyDescent="0.25">
      <c r="A2" s="16" t="s">
        <v>1</v>
      </c>
      <c r="B2" s="16"/>
      <c r="C2" s="16"/>
      <c r="D2" s="16"/>
      <c r="E2" s="16"/>
      <c r="F2" s="16"/>
      <c r="G2" s="16"/>
      <c r="H2" s="16"/>
    </row>
    <row r="3" spans="1:16" x14ac:dyDescent="0.25">
      <c r="A3" s="16" t="s">
        <v>2</v>
      </c>
      <c r="B3" s="16"/>
      <c r="C3" s="16"/>
      <c r="D3" s="16"/>
      <c r="E3" s="16"/>
      <c r="F3" s="16"/>
      <c r="G3" s="16"/>
      <c r="H3" s="16"/>
    </row>
    <row r="4" spans="1:16" ht="24.7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</row>
    <row r="5" spans="1:16" x14ac:dyDescent="0.25">
      <c r="A5" s="5" t="s">
        <v>11</v>
      </c>
      <c r="B5" s="6" t="s">
        <v>12</v>
      </c>
      <c r="C5" s="7">
        <f t="shared" ref="C5:E6" si="0">C6</f>
        <v>27100</v>
      </c>
      <c r="D5" s="7">
        <f t="shared" si="0"/>
        <v>48694.93</v>
      </c>
      <c r="E5" s="7">
        <f t="shared" si="0"/>
        <v>2481.17</v>
      </c>
      <c r="F5" s="8">
        <f>C5+D5-E5</f>
        <v>73313.759999999995</v>
      </c>
      <c r="G5" s="7">
        <f>G6</f>
        <v>73313.25</v>
      </c>
      <c r="H5" s="7">
        <f>F5-G5</f>
        <v>0.50999999999476131</v>
      </c>
      <c r="K5" s="9"/>
      <c r="L5" s="9"/>
      <c r="M5" s="9"/>
      <c r="N5" s="9"/>
      <c r="O5" s="9"/>
      <c r="P5" s="9"/>
    </row>
    <row r="6" spans="1:16" x14ac:dyDescent="0.25">
      <c r="A6" s="5" t="s">
        <v>13</v>
      </c>
      <c r="B6" s="6" t="s">
        <v>14</v>
      </c>
      <c r="C6" s="7">
        <f t="shared" si="0"/>
        <v>27100</v>
      </c>
      <c r="D6" s="7">
        <f t="shared" si="0"/>
        <v>48694.93</v>
      </c>
      <c r="E6" s="7">
        <f t="shared" si="0"/>
        <v>2481.17</v>
      </c>
      <c r="F6" s="8">
        <f t="shared" ref="F6:F29" si="1">C6+D6-E6</f>
        <v>73313.759999999995</v>
      </c>
      <c r="G6" s="7">
        <f>G7</f>
        <v>73313.25</v>
      </c>
      <c r="H6" s="7">
        <f t="shared" ref="H6:H29" si="2">F6-G6</f>
        <v>0.50999999999476131</v>
      </c>
      <c r="K6" s="9"/>
      <c r="L6" s="9"/>
      <c r="M6" s="9"/>
      <c r="N6" s="9"/>
      <c r="O6" s="9"/>
      <c r="P6" s="9"/>
    </row>
    <row r="7" spans="1:16" x14ac:dyDescent="0.25">
      <c r="A7" s="1" t="s">
        <v>15</v>
      </c>
      <c r="B7" s="2" t="s">
        <v>16</v>
      </c>
      <c r="C7" s="4">
        <v>27100</v>
      </c>
      <c r="D7" s="4">
        <v>48694.93</v>
      </c>
      <c r="E7" s="4">
        <v>2481.17</v>
      </c>
      <c r="F7" s="8">
        <f t="shared" si="1"/>
        <v>73313.759999999995</v>
      </c>
      <c r="G7" s="4">
        <v>73313.25</v>
      </c>
      <c r="H7" s="7">
        <f t="shared" si="2"/>
        <v>0.50999999999476131</v>
      </c>
      <c r="K7" s="10"/>
      <c r="L7" s="10"/>
      <c r="M7" s="10"/>
      <c r="N7" s="10"/>
      <c r="O7" s="10"/>
      <c r="P7" s="10"/>
    </row>
    <row r="8" spans="1:16" x14ac:dyDescent="0.25">
      <c r="A8" s="5" t="s">
        <v>17</v>
      </c>
      <c r="B8" s="6" t="s">
        <v>18</v>
      </c>
      <c r="C8" s="7">
        <f>C9+C18</f>
        <v>63497.5</v>
      </c>
      <c r="D8" s="7">
        <f>D9+D18</f>
        <v>28642.55</v>
      </c>
      <c r="E8" s="7">
        <f>SUM(E9+E18)</f>
        <v>26687.91</v>
      </c>
      <c r="F8" s="8">
        <f t="shared" si="1"/>
        <v>65452.14</v>
      </c>
      <c r="G8" s="7">
        <f>G9+G18</f>
        <v>65413.27</v>
      </c>
      <c r="H8" s="7">
        <f t="shared" si="2"/>
        <v>38.870000000002619</v>
      </c>
      <c r="K8" s="9"/>
      <c r="L8" s="9"/>
      <c r="M8" s="9"/>
      <c r="N8" s="9"/>
      <c r="O8" s="9"/>
      <c r="P8" s="9"/>
    </row>
    <row r="9" spans="1:16" x14ac:dyDescent="0.25">
      <c r="A9" s="5" t="s">
        <v>19</v>
      </c>
      <c r="B9" s="6" t="s">
        <v>20</v>
      </c>
      <c r="C9" s="7">
        <f>SUM(C10:C17)</f>
        <v>45997.5</v>
      </c>
      <c r="D9" s="7">
        <f>SUM(D10:D17)</f>
        <v>20400.48</v>
      </c>
      <c r="E9" s="7">
        <f>SUM(E10:E17)</f>
        <v>19769.91</v>
      </c>
      <c r="F9" s="8">
        <f t="shared" si="1"/>
        <v>46628.069999999992</v>
      </c>
      <c r="G9" s="7">
        <f>SUM(G10:G17)</f>
        <v>46589.2</v>
      </c>
      <c r="H9" s="7">
        <f t="shared" si="2"/>
        <v>38.869999999995343</v>
      </c>
      <c r="K9" s="9"/>
      <c r="L9" s="9"/>
      <c r="M9" s="9"/>
      <c r="N9" s="9"/>
      <c r="O9" s="9"/>
      <c r="P9" s="9"/>
    </row>
    <row r="10" spans="1:16" x14ac:dyDescent="0.25">
      <c r="A10" s="1">
        <v>54101</v>
      </c>
      <c r="B10" s="2" t="s">
        <v>21</v>
      </c>
      <c r="C10" s="4">
        <v>4050</v>
      </c>
      <c r="D10" s="4">
        <v>3700</v>
      </c>
      <c r="E10" s="4">
        <v>3630.5</v>
      </c>
      <c r="F10" s="8">
        <f t="shared" si="1"/>
        <v>4119.5</v>
      </c>
      <c r="G10" s="4">
        <v>4119.5</v>
      </c>
      <c r="H10" s="7">
        <f t="shared" si="2"/>
        <v>0</v>
      </c>
      <c r="K10" s="10"/>
      <c r="L10" s="10"/>
      <c r="M10" s="10"/>
      <c r="N10" s="10"/>
      <c r="O10" s="10"/>
      <c r="P10" s="10"/>
    </row>
    <row r="11" spans="1:16" x14ac:dyDescent="0.25">
      <c r="A11" s="1">
        <v>54107</v>
      </c>
      <c r="B11" s="2" t="s">
        <v>22</v>
      </c>
      <c r="C11" s="4">
        <v>16250</v>
      </c>
      <c r="D11" s="4">
        <v>7886</v>
      </c>
      <c r="E11" s="4">
        <v>4454.18</v>
      </c>
      <c r="F11" s="8">
        <f t="shared" si="1"/>
        <v>19681.82</v>
      </c>
      <c r="G11" s="4">
        <v>19679.22</v>
      </c>
      <c r="H11" s="7">
        <f t="shared" si="2"/>
        <v>2.5999999999985448</v>
      </c>
      <c r="K11" s="10"/>
      <c r="L11" s="10"/>
      <c r="M11" s="10"/>
      <c r="N11" s="10"/>
      <c r="O11" s="10"/>
      <c r="P11" s="10"/>
    </row>
    <row r="12" spans="1:16" x14ac:dyDescent="0.25">
      <c r="A12" s="1">
        <v>54108</v>
      </c>
      <c r="B12" s="2" t="s">
        <v>23</v>
      </c>
      <c r="C12" s="4">
        <v>0</v>
      </c>
      <c r="D12" s="4">
        <v>2000</v>
      </c>
      <c r="E12" s="4">
        <v>2000</v>
      </c>
      <c r="F12" s="8">
        <f t="shared" si="1"/>
        <v>0</v>
      </c>
      <c r="G12" s="4">
        <v>0</v>
      </c>
      <c r="H12" s="7">
        <f t="shared" si="2"/>
        <v>0</v>
      </c>
      <c r="K12" s="10"/>
      <c r="L12" s="10"/>
      <c r="M12" s="10"/>
      <c r="N12" s="10"/>
      <c r="O12" s="10"/>
      <c r="P12" s="10"/>
    </row>
    <row r="13" spans="1:16" x14ac:dyDescent="0.25">
      <c r="A13" s="1">
        <v>54110</v>
      </c>
      <c r="B13" s="2" t="s">
        <v>24</v>
      </c>
      <c r="C13" s="4">
        <v>4250</v>
      </c>
      <c r="D13" s="4">
        <v>2000</v>
      </c>
      <c r="E13" s="4">
        <v>250</v>
      </c>
      <c r="F13" s="8">
        <f t="shared" si="1"/>
        <v>6000</v>
      </c>
      <c r="G13" s="4">
        <v>6000</v>
      </c>
      <c r="H13" s="7">
        <f t="shared" si="2"/>
        <v>0</v>
      </c>
      <c r="K13" s="10"/>
      <c r="L13" s="10"/>
      <c r="M13" s="10"/>
      <c r="N13" s="10"/>
      <c r="O13" s="10"/>
      <c r="P13" s="10"/>
    </row>
    <row r="14" spans="1:16" x14ac:dyDescent="0.25">
      <c r="A14" s="1">
        <v>54113</v>
      </c>
      <c r="B14" s="2" t="s">
        <v>25</v>
      </c>
      <c r="C14" s="4">
        <v>12837.5</v>
      </c>
      <c r="D14" s="4">
        <v>4214.4799999999996</v>
      </c>
      <c r="E14" s="4">
        <v>4891</v>
      </c>
      <c r="F14" s="8">
        <f t="shared" si="1"/>
        <v>12160.98</v>
      </c>
      <c r="G14" s="4">
        <v>12160.98</v>
      </c>
      <c r="H14" s="7">
        <f t="shared" si="2"/>
        <v>0</v>
      </c>
      <c r="K14" s="10"/>
      <c r="L14" s="10"/>
      <c r="M14" s="10"/>
      <c r="N14" s="10"/>
      <c r="O14" s="10"/>
      <c r="P14" s="10"/>
    </row>
    <row r="15" spans="1:16" x14ac:dyDescent="0.25">
      <c r="A15" s="1">
        <v>54118</v>
      </c>
      <c r="B15" s="2" t="s">
        <v>26</v>
      </c>
      <c r="C15" s="4">
        <v>5620</v>
      </c>
      <c r="D15" s="4">
        <v>0</v>
      </c>
      <c r="E15" s="4">
        <v>2390.5</v>
      </c>
      <c r="F15" s="8">
        <f t="shared" si="1"/>
        <v>3229.5</v>
      </c>
      <c r="G15" s="4">
        <v>3229.5</v>
      </c>
      <c r="H15" s="7">
        <f t="shared" si="2"/>
        <v>0</v>
      </c>
      <c r="K15" s="10"/>
      <c r="L15" s="10"/>
      <c r="M15" s="10"/>
      <c r="N15" s="10"/>
      <c r="O15" s="10"/>
      <c r="P15" s="10"/>
    </row>
    <row r="16" spans="1:16" x14ac:dyDescent="0.25">
      <c r="A16" s="1">
        <v>54119</v>
      </c>
      <c r="B16" s="2" t="s">
        <v>27</v>
      </c>
      <c r="C16" s="4">
        <v>0</v>
      </c>
      <c r="D16" s="4">
        <v>0</v>
      </c>
      <c r="E16" s="4">
        <v>0</v>
      </c>
      <c r="F16" s="8">
        <f t="shared" si="1"/>
        <v>0</v>
      </c>
      <c r="G16" s="4">
        <v>0</v>
      </c>
      <c r="H16" s="7">
        <f t="shared" si="2"/>
        <v>0</v>
      </c>
      <c r="K16" s="10"/>
      <c r="L16" s="10"/>
      <c r="M16" s="10"/>
      <c r="N16" s="10"/>
      <c r="O16" s="10"/>
      <c r="P16" s="10"/>
    </row>
    <row r="17" spans="1:16" x14ac:dyDescent="0.25">
      <c r="A17" s="1">
        <v>54199</v>
      </c>
      <c r="B17" s="2" t="s">
        <v>28</v>
      </c>
      <c r="C17" s="4">
        <v>2990</v>
      </c>
      <c r="D17" s="4">
        <v>600</v>
      </c>
      <c r="E17" s="4">
        <v>2153.73</v>
      </c>
      <c r="F17" s="8">
        <f t="shared" si="1"/>
        <v>1436.27</v>
      </c>
      <c r="G17" s="4">
        <v>1400</v>
      </c>
      <c r="H17" s="7">
        <f t="shared" si="2"/>
        <v>36.269999999999982</v>
      </c>
      <c r="K17" s="10"/>
      <c r="L17" s="10"/>
      <c r="M17" s="10"/>
      <c r="N17" s="10"/>
      <c r="O17" s="10"/>
      <c r="P17" s="10"/>
    </row>
    <row r="18" spans="1:16" x14ac:dyDescent="0.25">
      <c r="A18" s="5">
        <v>543</v>
      </c>
      <c r="B18" s="6" t="s">
        <v>29</v>
      </c>
      <c r="C18" s="7">
        <f>SUM(C19:C22)</f>
        <v>17500</v>
      </c>
      <c r="D18" s="7">
        <f>SUM(D19:D22)</f>
        <v>8242.07</v>
      </c>
      <c r="E18" s="7">
        <f>SUM(E19:E22)</f>
        <v>6918</v>
      </c>
      <c r="F18" s="8">
        <f t="shared" si="1"/>
        <v>18824.07</v>
      </c>
      <c r="G18" s="7">
        <f>SUM(G19:G22)</f>
        <v>18824.07</v>
      </c>
      <c r="H18" s="7">
        <f t="shared" si="2"/>
        <v>0</v>
      </c>
      <c r="K18" s="9"/>
      <c r="L18" s="9"/>
      <c r="M18" s="9"/>
      <c r="N18" s="9"/>
      <c r="O18" s="9"/>
      <c r="P18" s="9"/>
    </row>
    <row r="19" spans="1:16" x14ac:dyDescent="0.25">
      <c r="A19" s="1">
        <v>54302</v>
      </c>
      <c r="B19" s="2" t="s">
        <v>30</v>
      </c>
      <c r="C19" s="4">
        <v>0</v>
      </c>
      <c r="D19" s="4">
        <v>0</v>
      </c>
      <c r="E19" s="4">
        <v>0</v>
      </c>
      <c r="F19" s="8">
        <f t="shared" si="1"/>
        <v>0</v>
      </c>
      <c r="G19" s="4">
        <v>0</v>
      </c>
      <c r="H19" s="7">
        <f t="shared" si="2"/>
        <v>0</v>
      </c>
      <c r="K19" s="10"/>
      <c r="L19" s="10"/>
      <c r="M19" s="10"/>
      <c r="N19" s="10"/>
      <c r="O19" s="10"/>
      <c r="P19" s="10"/>
    </row>
    <row r="20" spans="1:16" x14ac:dyDescent="0.25">
      <c r="A20" s="1">
        <v>54304</v>
      </c>
      <c r="B20" s="2" t="s">
        <v>31</v>
      </c>
      <c r="C20" s="4">
        <v>9000</v>
      </c>
      <c r="D20" s="4">
        <v>5042.07</v>
      </c>
      <c r="E20" s="4">
        <v>0</v>
      </c>
      <c r="F20" s="8">
        <f t="shared" si="1"/>
        <v>14042.07</v>
      </c>
      <c r="G20" s="4">
        <v>14042.070000000002</v>
      </c>
      <c r="H20" s="7">
        <f t="shared" si="2"/>
        <v>0</v>
      </c>
      <c r="K20" s="10"/>
      <c r="L20" s="10"/>
      <c r="M20" s="10"/>
      <c r="N20" s="10"/>
      <c r="O20" s="10"/>
      <c r="P20" s="10"/>
    </row>
    <row r="21" spans="1:16" x14ac:dyDescent="0.25">
      <c r="A21" s="1">
        <v>54305</v>
      </c>
      <c r="B21" s="2" t="s">
        <v>32</v>
      </c>
      <c r="C21" s="4">
        <v>5500</v>
      </c>
      <c r="D21" s="4">
        <v>1800</v>
      </c>
      <c r="E21" s="4">
        <v>5218</v>
      </c>
      <c r="F21" s="8">
        <f t="shared" si="1"/>
        <v>2082</v>
      </c>
      <c r="G21" s="4">
        <v>2082</v>
      </c>
      <c r="H21" s="7">
        <f t="shared" si="2"/>
        <v>0</v>
      </c>
      <c r="K21" s="10"/>
      <c r="L21" s="10"/>
      <c r="M21" s="10"/>
      <c r="N21" s="10"/>
      <c r="O21" s="10"/>
      <c r="P21" s="10"/>
    </row>
    <row r="22" spans="1:16" x14ac:dyDescent="0.25">
      <c r="A22" s="1">
        <v>54399</v>
      </c>
      <c r="B22" s="2" t="s">
        <v>33</v>
      </c>
      <c r="C22" s="4">
        <v>3000</v>
      </c>
      <c r="D22" s="4">
        <v>1400</v>
      </c>
      <c r="E22" s="4">
        <v>1700</v>
      </c>
      <c r="F22" s="8">
        <f t="shared" si="1"/>
        <v>2700</v>
      </c>
      <c r="G22" s="4">
        <v>2700</v>
      </c>
      <c r="H22" s="7">
        <f t="shared" si="2"/>
        <v>0</v>
      </c>
      <c r="K22" s="10"/>
      <c r="L22" s="10"/>
      <c r="M22" s="10"/>
      <c r="N22" s="10"/>
      <c r="O22" s="10"/>
      <c r="P22" s="10"/>
    </row>
    <row r="23" spans="1:16" x14ac:dyDescent="0.25">
      <c r="A23" s="5">
        <v>55</v>
      </c>
      <c r="B23" s="6" t="s">
        <v>34</v>
      </c>
      <c r="C23" s="7">
        <f t="shared" ref="C23:E24" si="3">C24</f>
        <v>100</v>
      </c>
      <c r="D23" s="7">
        <f t="shared" si="3"/>
        <v>0</v>
      </c>
      <c r="E23" s="7">
        <f t="shared" si="3"/>
        <v>0</v>
      </c>
      <c r="F23" s="8">
        <f t="shared" si="1"/>
        <v>100</v>
      </c>
      <c r="G23" s="7">
        <f>G24</f>
        <v>25.14</v>
      </c>
      <c r="H23" s="7">
        <f t="shared" si="2"/>
        <v>74.86</v>
      </c>
      <c r="K23" s="9"/>
      <c r="L23" s="9"/>
      <c r="M23" s="9"/>
      <c r="N23" s="9"/>
      <c r="O23" s="9"/>
      <c r="P23" s="9"/>
    </row>
    <row r="24" spans="1:16" x14ac:dyDescent="0.25">
      <c r="A24" s="5">
        <v>556</v>
      </c>
      <c r="B24" s="6" t="s">
        <v>35</v>
      </c>
      <c r="C24" s="7">
        <f t="shared" si="3"/>
        <v>100</v>
      </c>
      <c r="D24" s="7">
        <f t="shared" si="3"/>
        <v>0</v>
      </c>
      <c r="E24" s="7">
        <f t="shared" si="3"/>
        <v>0</v>
      </c>
      <c r="F24" s="8">
        <f t="shared" si="1"/>
        <v>100</v>
      </c>
      <c r="G24" s="7">
        <f>G25</f>
        <v>25.14</v>
      </c>
      <c r="H24" s="7">
        <f t="shared" si="2"/>
        <v>74.86</v>
      </c>
      <c r="K24" s="9"/>
      <c r="L24" s="9"/>
      <c r="M24" s="9"/>
      <c r="N24" s="9"/>
      <c r="O24" s="9"/>
      <c r="P24" s="9"/>
    </row>
    <row r="25" spans="1:16" x14ac:dyDescent="0.25">
      <c r="A25" s="1">
        <v>55603</v>
      </c>
      <c r="B25" s="2" t="s">
        <v>36</v>
      </c>
      <c r="C25" s="4">
        <v>100</v>
      </c>
      <c r="D25" s="4">
        <v>0</v>
      </c>
      <c r="E25" s="4">
        <v>0</v>
      </c>
      <c r="F25" s="8">
        <f t="shared" si="1"/>
        <v>100</v>
      </c>
      <c r="G25" s="4">
        <v>25.14</v>
      </c>
      <c r="H25" s="7">
        <f t="shared" si="2"/>
        <v>74.86</v>
      </c>
      <c r="K25" s="10"/>
      <c r="L25" s="10"/>
      <c r="M25" s="10"/>
      <c r="N25" s="10"/>
      <c r="O25" s="10"/>
      <c r="P25" s="10"/>
    </row>
    <row r="26" spans="1:16" x14ac:dyDescent="0.25">
      <c r="A26" s="5">
        <v>56</v>
      </c>
      <c r="B26" s="6" t="s">
        <v>37</v>
      </c>
      <c r="C26" s="7">
        <f t="shared" ref="C26:E27" si="4">C27</f>
        <v>31174.65</v>
      </c>
      <c r="D26" s="7">
        <f t="shared" si="4"/>
        <v>4120</v>
      </c>
      <c r="E26" s="7">
        <f t="shared" si="4"/>
        <v>2498</v>
      </c>
      <c r="F26" s="8">
        <f t="shared" si="1"/>
        <v>32796.65</v>
      </c>
      <c r="G26" s="7">
        <f>G27</f>
        <v>32796.65</v>
      </c>
      <c r="H26" s="7">
        <f t="shared" si="2"/>
        <v>0</v>
      </c>
      <c r="K26" s="9"/>
      <c r="L26" s="9"/>
      <c r="M26" s="9"/>
      <c r="N26" s="9"/>
      <c r="O26" s="9"/>
      <c r="P26" s="9"/>
    </row>
    <row r="27" spans="1:16" x14ac:dyDescent="0.25">
      <c r="A27" s="5">
        <v>563</v>
      </c>
      <c r="B27" s="6" t="s">
        <v>38</v>
      </c>
      <c r="C27" s="7">
        <f t="shared" si="4"/>
        <v>31174.65</v>
      </c>
      <c r="D27" s="7">
        <f t="shared" si="4"/>
        <v>4120</v>
      </c>
      <c r="E27" s="7">
        <f t="shared" si="4"/>
        <v>2498</v>
      </c>
      <c r="F27" s="8">
        <f t="shared" si="1"/>
        <v>32796.65</v>
      </c>
      <c r="G27" s="7">
        <f>G28</f>
        <v>32796.65</v>
      </c>
      <c r="H27" s="7">
        <f t="shared" si="2"/>
        <v>0</v>
      </c>
      <c r="K27" s="9"/>
      <c r="L27" s="9"/>
      <c r="M27" s="9"/>
      <c r="N27" s="9"/>
      <c r="O27" s="9"/>
      <c r="P27" s="9"/>
    </row>
    <row r="28" spans="1:16" x14ac:dyDescent="0.25">
      <c r="A28" s="1">
        <v>56304</v>
      </c>
      <c r="B28" s="2" t="s">
        <v>39</v>
      </c>
      <c r="C28" s="4">
        <v>31174.65</v>
      </c>
      <c r="D28" s="4">
        <v>4120</v>
      </c>
      <c r="E28" s="4">
        <v>2498</v>
      </c>
      <c r="F28" s="8">
        <f t="shared" si="1"/>
        <v>32796.65</v>
      </c>
      <c r="G28" s="4">
        <v>32796.65</v>
      </c>
      <c r="H28" s="7">
        <f t="shared" si="2"/>
        <v>0</v>
      </c>
      <c r="K28" s="10"/>
      <c r="L28" s="10"/>
      <c r="M28" s="10"/>
      <c r="N28" s="10"/>
      <c r="O28" s="10"/>
      <c r="P28" s="10"/>
    </row>
    <row r="29" spans="1:16" x14ac:dyDescent="0.25">
      <c r="A29" s="5"/>
      <c r="B29" s="6" t="s">
        <v>40</v>
      </c>
      <c r="C29" s="7">
        <f>C5+C8+C23+C26</f>
        <v>121872.15</v>
      </c>
      <c r="D29" s="7">
        <f t="shared" ref="D29" si="5">D5+D8+D23+D26</f>
        <v>81457.48</v>
      </c>
      <c r="E29" s="7">
        <f>E5+E8+E23+E26</f>
        <v>31667.08</v>
      </c>
      <c r="F29" s="8">
        <f t="shared" si="1"/>
        <v>171662.55</v>
      </c>
      <c r="G29" s="7">
        <f>G5+G8+G23+G26</f>
        <v>171548.31</v>
      </c>
      <c r="H29" s="7">
        <f t="shared" si="2"/>
        <v>114.23999999999069</v>
      </c>
      <c r="K29" s="9"/>
      <c r="L29" s="9"/>
      <c r="M29" s="9"/>
      <c r="N29" s="9"/>
      <c r="O29" s="9"/>
      <c r="P29" s="9"/>
    </row>
    <row r="31" spans="1:16" x14ac:dyDescent="0.25">
      <c r="F31" s="13" t="s">
        <v>41</v>
      </c>
      <c r="G31" s="14">
        <v>0.99933450831296644</v>
      </c>
    </row>
    <row r="32" spans="1:16" ht="15.75" customHeight="1" x14ac:dyDescent="0.25">
      <c r="F32" s="13" t="s">
        <v>42</v>
      </c>
      <c r="G32" s="14">
        <v>6.6549168703360572E-4</v>
      </c>
    </row>
    <row r="33" spans="6:7" x14ac:dyDescent="0.25">
      <c r="F33" s="13"/>
      <c r="G33" s="14">
        <v>1</v>
      </c>
    </row>
  </sheetData>
  <mergeCells count="3">
    <mergeCell ref="A1:H1"/>
    <mergeCell ref="A2:H2"/>
    <mergeCell ref="A3:H3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COVID FASE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AMSM</dc:creator>
  <cp:lastModifiedBy>SECRETARIA-01</cp:lastModifiedBy>
  <dcterms:created xsi:type="dcterms:W3CDTF">2021-04-15T20:01:00Z</dcterms:created>
  <dcterms:modified xsi:type="dcterms:W3CDTF">2021-04-27T14:57:22Z</dcterms:modified>
</cp:coreProperties>
</file>