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CCESO A LA INFORMACION\Presupuesto 2018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3" i="1" l="1"/>
  <c r="K208" i="1"/>
  <c r="I208" i="1"/>
  <c r="D214" i="1" s="1"/>
  <c r="H208" i="1"/>
  <c r="D216" i="1" s="1"/>
  <c r="G208" i="1"/>
  <c r="D215" i="1" s="1"/>
  <c r="F208" i="1"/>
  <c r="E208" i="1"/>
  <c r="D217" i="1" s="1"/>
  <c r="D208" i="1"/>
  <c r="J208" i="1" s="1"/>
  <c r="J206" i="1"/>
  <c r="J204" i="1"/>
  <c r="J202" i="1"/>
  <c r="J200" i="1"/>
  <c r="J195" i="1"/>
  <c r="J193" i="1"/>
  <c r="J192" i="1"/>
  <c r="J191" i="1"/>
  <c r="J189" i="1"/>
  <c r="J188" i="1"/>
  <c r="J187" i="1"/>
  <c r="J186" i="1"/>
  <c r="J185" i="1"/>
  <c r="J184" i="1"/>
  <c r="J182" i="1"/>
  <c r="J181" i="1"/>
  <c r="J178" i="1"/>
  <c r="J177" i="1"/>
  <c r="J176" i="1"/>
  <c r="J175" i="1"/>
  <c r="J173" i="1"/>
  <c r="J171" i="1"/>
  <c r="J170" i="1"/>
  <c r="J168" i="1"/>
  <c r="J167" i="1"/>
  <c r="J166" i="1"/>
  <c r="J164" i="1"/>
  <c r="J163" i="1"/>
  <c r="J162" i="1"/>
  <c r="J161" i="1"/>
  <c r="J160" i="1"/>
  <c r="J157" i="1"/>
  <c r="J155" i="1"/>
  <c r="J154" i="1"/>
  <c r="J153" i="1"/>
  <c r="J152" i="1"/>
  <c r="J151" i="1"/>
  <c r="J149" i="1"/>
  <c r="J148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6" i="1"/>
  <c r="J124" i="1"/>
  <c r="J123" i="1"/>
  <c r="J121" i="1"/>
  <c r="J120" i="1"/>
  <c r="J117" i="1"/>
  <c r="J115" i="1"/>
  <c r="J112" i="1"/>
  <c r="J110" i="1"/>
  <c r="J108" i="1"/>
  <c r="J106" i="1"/>
  <c r="J105" i="1"/>
  <c r="J103" i="1"/>
  <c r="J101" i="1"/>
  <c r="J100" i="1"/>
  <c r="J99" i="1"/>
  <c r="J98" i="1"/>
  <c r="J96" i="1"/>
  <c r="J95" i="1"/>
  <c r="J94" i="1"/>
  <c r="J91" i="1"/>
  <c r="J90" i="1"/>
  <c r="J89" i="1"/>
  <c r="J88" i="1"/>
  <c r="J87" i="1"/>
  <c r="J86" i="1"/>
  <c r="J85" i="1"/>
  <c r="J83" i="1"/>
  <c r="J82" i="1"/>
  <c r="J81" i="1"/>
  <c r="J80" i="1"/>
  <c r="J79" i="1"/>
  <c r="J78" i="1"/>
  <c r="J77" i="1"/>
  <c r="J75" i="1"/>
  <c r="J74" i="1"/>
  <c r="J73" i="1"/>
  <c r="J72" i="1"/>
  <c r="J70" i="1"/>
  <c r="E70" i="1"/>
  <c r="J69" i="1"/>
  <c r="J68" i="1"/>
  <c r="J67" i="1"/>
  <c r="J64" i="1"/>
  <c r="J63" i="1"/>
  <c r="J62" i="1"/>
  <c r="J61" i="1"/>
  <c r="J60" i="1"/>
  <c r="J55" i="1"/>
  <c r="J54" i="1"/>
  <c r="J53" i="1"/>
  <c r="J52" i="1"/>
  <c r="J51" i="1"/>
  <c r="J50" i="1"/>
  <c r="J49" i="1"/>
  <c r="J48" i="1"/>
  <c r="J47" i="1"/>
  <c r="J46" i="1"/>
  <c r="J45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E10" i="1"/>
  <c r="J9" i="1"/>
  <c r="J8" i="1"/>
  <c r="D212" i="1" l="1"/>
  <c r="D218" i="1" s="1"/>
</calcChain>
</file>

<file path=xl/sharedStrings.xml><?xml version="1.0" encoding="utf-8"?>
<sst xmlns="http://schemas.openxmlformats.org/spreadsheetml/2006/main" count="211" uniqueCount="142">
  <si>
    <t>ALCALDIA MUNICIPAL DE SAN JUAN NONUALCO</t>
  </si>
  <si>
    <t>FORMULACION DEL PRESUPUESTO MUNICIPAL DE EGRESOS, AÑO 2018.</t>
  </si>
  <si>
    <t>(En Dolares de los Estados Unidos de América)</t>
  </si>
  <si>
    <t>DETALLE CONSOLIDADO DE EGRESOS POR ESPECIFICO Y ESTRUCTURA PRESUPUESTARIA</t>
  </si>
  <si>
    <r>
      <t>OBJETO ESPEC</t>
    </r>
    <r>
      <rPr>
        <b/>
        <u/>
        <sz val="11"/>
        <color theme="1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 xml:space="preserve">  FICO</t>
    </r>
  </si>
  <si>
    <t xml:space="preserve">DENOMINACION </t>
  </si>
  <si>
    <t xml:space="preserve"> 25%                       1-01-0101-1-110</t>
  </si>
  <si>
    <t>FDO. MPAL.       1-01-0101-2-000</t>
  </si>
  <si>
    <t xml:space="preserve"> 75%                       3-03-0302-1-111</t>
  </si>
  <si>
    <t>INFR. DES. ECON                       4-04-0401-01-111</t>
  </si>
  <si>
    <t>ENDETTO.PUB. 75%                       5-05-0501-1-111</t>
  </si>
  <si>
    <t>TOTAL</t>
  </si>
  <si>
    <t>Sueldos</t>
  </si>
  <si>
    <t>Aguinaldos</t>
  </si>
  <si>
    <t>Dietas</t>
  </si>
  <si>
    <t>Beneficios Adicionales</t>
  </si>
  <si>
    <t>Salarios por jornal</t>
  </si>
  <si>
    <t>Horas Extraordinarias</t>
  </si>
  <si>
    <t>Aportacion Patronal al ISSS</t>
  </si>
  <si>
    <t>Aportacion Patronal a AFP</t>
  </si>
  <si>
    <t>Gastos de representación en el Interior</t>
  </si>
  <si>
    <t>Por prestacion de servicios en el exterior</t>
  </si>
  <si>
    <t>Imdenizacion a pers. Permanente</t>
  </si>
  <si>
    <t>Productos alimenticios para personas</t>
  </si>
  <si>
    <t>Productos Textiles y Vestuarios</t>
  </si>
  <si>
    <t>Productos de papel y cartón</t>
  </si>
  <si>
    <t>Productos Quimicos</t>
  </si>
  <si>
    <t>Llantas y Neumáticos</t>
  </si>
  <si>
    <t>Combustible y lubricantes</t>
  </si>
  <si>
    <t>Minerales no Metalicos y Productos Derivados</t>
  </si>
  <si>
    <t>Minerales Metalicos y Productos Derivados</t>
  </si>
  <si>
    <t>Materiales de Oficina</t>
  </si>
  <si>
    <t>Materiales Informaticos</t>
  </si>
  <si>
    <t>Materiales de Defensa y Seguridad Pública</t>
  </si>
  <si>
    <t>Herramientas Repuestos y Accesorios</t>
  </si>
  <si>
    <t>Materiales Eléctricos</t>
  </si>
  <si>
    <t>Especies Municipales diversas</t>
  </si>
  <si>
    <t>Bienes de uso y consumo diversos</t>
  </si>
  <si>
    <t>Servicios de energia electrica</t>
  </si>
  <si>
    <t>Servicios de agua</t>
  </si>
  <si>
    <t>Servicios de telecomunicaciones</t>
  </si>
  <si>
    <t>Alumbrado Público</t>
  </si>
  <si>
    <t>Mantenimiento y reparacion de bienes muebles</t>
  </si>
  <si>
    <t>Mantenimiento y reparacion de vehículos</t>
  </si>
  <si>
    <t>Mantenimiento y Reparación de Bienes Inmuebles</t>
  </si>
  <si>
    <t>Transporte, fletes y almacenamientos</t>
  </si>
  <si>
    <t>Servicios de Publicidad</t>
  </si>
  <si>
    <t>Servicios educativos</t>
  </si>
  <si>
    <t>Impresiones, publicaciones y reproducciones</t>
  </si>
  <si>
    <t>Atenciones Oficiales</t>
  </si>
  <si>
    <t>Arendamiento de bienes inmuebles</t>
  </si>
  <si>
    <t>Servicios generales y arrendamientos diversos</t>
  </si>
  <si>
    <t>Viáticos por Comisión interna</t>
  </si>
  <si>
    <t>Servicios Médicos</t>
  </si>
  <si>
    <t>Servicios Jurídicos</t>
  </si>
  <si>
    <t>Servicios de capacitación</t>
  </si>
  <si>
    <t>Depositos de Desechos</t>
  </si>
  <si>
    <t>De Instituciones Descentralizadas no Empresariales</t>
  </si>
  <si>
    <t>Intereses de Instituciones Descentralizadas no empresariales</t>
  </si>
  <si>
    <t>De Empresas Públicas  Financieras</t>
  </si>
  <si>
    <t>De Personas Naturales (Intereses)</t>
  </si>
  <si>
    <t>De personas Naturales (Capital)</t>
  </si>
  <si>
    <t>De Empresas Públicas no Financieras</t>
  </si>
  <si>
    <t>Comisiones y Gastos Bancarios</t>
  </si>
  <si>
    <t>Multas y Costas Judiciales</t>
  </si>
  <si>
    <t>Gastos Diversos</t>
  </si>
  <si>
    <t>Transferencias corrientes al sector público (COMURES)</t>
  </si>
  <si>
    <t>Transferencias corrientes Contrapartida Puente Cantón Tehuiste Abajo FISDL</t>
  </si>
  <si>
    <t>Transferencias corrientes al sector público (Microregión Los Nonualcos)</t>
  </si>
  <si>
    <t>Transferencias corrientes al sector público (Concejo Departamental Alcaldes)</t>
  </si>
  <si>
    <t>Transferencias Corrientes al sector público (INSAFORP).</t>
  </si>
  <si>
    <t>A organismos sin fines de lucro</t>
  </si>
  <si>
    <t>A personas naturales</t>
  </si>
  <si>
    <t>MAQUINARIA Y EQUIPO DE PRODUCCION</t>
  </si>
  <si>
    <t>Mobiliario</t>
  </si>
  <si>
    <t>Equipos Informáticos</t>
  </si>
  <si>
    <t>Proyectos de Construcciones (Preinversión)</t>
  </si>
  <si>
    <t>Proyectos y Programas de Inversión Diversas (Preinversión)</t>
  </si>
  <si>
    <t>ENDEUDAMIENTO PUBLICO</t>
  </si>
  <si>
    <t xml:space="preserve">De Empresas Privadas  Financieras (Intereses Caja San Vicente) </t>
  </si>
  <si>
    <t xml:space="preserve">De Empresas Privadas  Financieras (Capital Caja San Vicente) </t>
  </si>
  <si>
    <t xml:space="preserve">De Empresas Privadas  Financieras (Intereses Caja 
Crédito San Pedro Nonualco) </t>
  </si>
  <si>
    <t xml:space="preserve">De Empresas Privadas  Financieras (Capital Caja
 Crédito San Pedro Nonualco) </t>
  </si>
  <si>
    <t>De Empresas Privadas  Financieras (Intereses Caja de Crédito San Ignacio)</t>
  </si>
  <si>
    <t>De Empresas Privadas Financieras (Capital Caja de Crédito San Ignacio</t>
  </si>
  <si>
    <t xml:space="preserve">De Empresas Privadas  Financieras (Intereses MI BANCO) </t>
  </si>
  <si>
    <t xml:space="preserve">De Empresas Privadas  Financieras (Capital MI BANCO) </t>
  </si>
  <si>
    <t xml:space="preserve">De Empresas Privadas  Financieras (Intereses Caja de Chalatenango) </t>
  </si>
  <si>
    <t>De Empresas Privadas  Financieras (Capital Caja de Crédito 
Chalatenango</t>
  </si>
  <si>
    <t>Deuda del 25% FODES a cuenta Restructuracion de
 Pasivos</t>
  </si>
  <si>
    <t>Deuda Fondo Municipal Remodelación del Mercado Municipal</t>
  </si>
  <si>
    <t>Deuda Fondo Municipal Restructuración de Pasivos</t>
  </si>
  <si>
    <t>CUENTAS POR PAGAR DE AÑOS ANTERIORES 75% FODES</t>
  </si>
  <si>
    <t>PROYECTO FIESTAS TITULARES Y PATRONALES</t>
  </si>
  <si>
    <t>PROYECTO REPARACION DE CAMINOS</t>
  </si>
  <si>
    <t>Sueldos por Jornal</t>
  </si>
  <si>
    <t>Combustible y Lubricantes</t>
  </si>
  <si>
    <t>ABASTECIMIENTO DE AGUA POTABLE A COMUNIDADES SI EL VITAL LIQUIDO</t>
  </si>
  <si>
    <t>Transporte Fletes y Almacenamientos</t>
  </si>
  <si>
    <t>BACHEO COLONIA MIRAMAR (FONDO COMUN)</t>
  </si>
  <si>
    <t>INTRODUCCION DE AGUA POTABLE EN LOS CANTONES LAS
 PIEDRONAS Y EL GOLFO</t>
  </si>
  <si>
    <t>INTRODUCCION DE AGUA POTABLE CANTON SAN JOSE EL SALTO</t>
  </si>
  <si>
    <t>PAVIMENTO HIDRAULICO 4a. CALLE PONIENTE BARRIO 
CONCEPCIÓN</t>
  </si>
  <si>
    <t>CONSTRUCCION CLINICA</t>
  </si>
  <si>
    <t>PAVIMENTO HIDRAULICO EN TRAMO DE CALLE HACIA EL 
CANTON LA PALMA</t>
  </si>
  <si>
    <t>INTRODUCCION DE AGUA POTABLE DEL CANTON SAN JOSE EL SALTO</t>
  </si>
  <si>
    <t>FORTALECIMIENTO PARA EL DESARROLLO SOCIAL</t>
  </si>
  <si>
    <t>SEGURIDAD Y PREVENCION CONTRA LA VIOLENCIA</t>
  </si>
  <si>
    <t>Atenciones Oficiales PROYECTO</t>
  </si>
  <si>
    <t>Aportaciones patronales al ISSS</t>
  </si>
  <si>
    <t>Aportaciones Patronales AFP</t>
  </si>
  <si>
    <t>Salarios por Jornal</t>
  </si>
  <si>
    <t>EDIFICACIONES E INSTALACIONES</t>
  </si>
  <si>
    <t>Cuentas de años anteriores</t>
  </si>
  <si>
    <t>UNIDAD MUNICIPAL DE LA MUJER</t>
  </si>
  <si>
    <t>FIESTAS NACIONALES CIVICAS Y PATRONALES DEL MUNICIPIO</t>
  </si>
  <si>
    <t>CELEBRACION DE FIESTAS TITULARES Y PATRONALES</t>
  </si>
  <si>
    <t>DEUDAS INSTITUCIONALES</t>
  </si>
  <si>
    <t>AYUDA A LA GRAVE NECESIDAD</t>
  </si>
  <si>
    <t>MODERNIZACIION AL ALUBRADO PUBLICO</t>
  </si>
  <si>
    <t>REPARACION DE CAMINOS VECINALES</t>
  </si>
  <si>
    <t>PAVIMENTO HIDRAULICO EN TRAMO DE CALLE HACIA EL CANTON LA PALMA</t>
  </si>
  <si>
    <t>Minerales  Metalicos y Productos Derivados</t>
  </si>
  <si>
    <t>BACHEO COLONIA MIRAMAR</t>
  </si>
  <si>
    <t>EMPEDRADO, FRAGUADO CASERIO EL MIEDO</t>
  </si>
  <si>
    <t>PROYECTO REMODELACION MERCADO MUNICIPAL</t>
  </si>
  <si>
    <t>OBRAS DE INFRAESTRUCTURA DIVERSAS</t>
  </si>
  <si>
    <t>75% FODES</t>
  </si>
  <si>
    <t>RECARPETEO ASFALTICO 3a. AVENIDA SUR BARRIO 
CONCEPCIÓN</t>
  </si>
  <si>
    <t>Recarpeteo Asfaltico 3a. Avenida Sur Bo. Concepción</t>
  </si>
  <si>
    <t>PAVIMENTO HIDRAULICO EN CALLE PRINCIPAL DE LA COLONIA SAN ANTONIO</t>
  </si>
  <si>
    <t>CONSTRUCCION DE OBRAS Y COMPRA DE MAQUINARIA</t>
  </si>
  <si>
    <t>TOTALES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</si>
  <si>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</si>
  <si>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RESUMEN DE EGRESOS PRESUPUESTO 2018</t>
  </si>
  <si>
    <t>25% FODES</t>
  </si>
  <si>
    <t>DESARROLLO SOCIAL 302</t>
  </si>
  <si>
    <t>DEUDA PUBLICA 0501</t>
  </si>
  <si>
    <t>75% FODES 0401</t>
  </si>
  <si>
    <t>75% FODES 0401 F.F. 4</t>
  </si>
  <si>
    <t>FONDO PROPIOS</t>
  </si>
  <si>
    <t>GRAN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</si>
</sst>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([$$-409]* #,##0.00_);_([$$-409]* \(#,##0.00\);_([$$-409]* &quot;-&quot;??_);_(@_)"/>
    <numFmt numFmtId="165" formatCode="_-[$$-409]* #,##0.00_ ;_-[$$-409]* \-#,##0.00\ ;_-[$$-409]* &quot;-&quot;??_ ;_-@_ "/>
    <numFmt numFmtId="166" formatCode="_(&quot;$&quot;* #,##0.00_);_(&quot;$&quot;* \(#,##0.00\);_(&quot;$&quot;* &quot;-&quot;??_);_(@_)"/>
    <numFmt numFmtId="167" formatCode="_([$$-440A]* #,##0.00_);_([$$-440A]* \(#,##0.00\);_([$$-440A]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2" borderId="1" xfId="0" applyFill="1" applyBorder="1"/>
    <xf numFmtId="0" fontId="2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/>
    <xf numFmtId="164" fontId="0" fillId="0" borderId="1" xfId="0" applyNumberFormat="1" applyBorder="1"/>
    <xf numFmtId="164" fontId="10" fillId="0" borderId="1" xfId="0" applyNumberFormat="1" applyFont="1" applyBorder="1" applyAlignment="1"/>
    <xf numFmtId="164" fontId="10" fillId="0" borderId="1" xfId="0" applyNumberFormat="1" applyFont="1" applyBorder="1"/>
    <xf numFmtId="165" fontId="10" fillId="0" borderId="1" xfId="0" applyNumberFormat="1" applyFont="1" applyBorder="1"/>
    <xf numFmtId="0" fontId="0" fillId="0" borderId="0" xfId="0" applyFont="1"/>
    <xf numFmtId="0" fontId="9" fillId="0" borderId="1" xfId="0" applyFont="1" applyBorder="1" applyAlignment="1">
      <alignment horizontal="center"/>
    </xf>
    <xf numFmtId="164" fontId="10" fillId="4" borderId="1" xfId="0" applyNumberFormat="1" applyFont="1" applyFill="1" applyBorder="1" applyAlignment="1"/>
    <xf numFmtId="164" fontId="10" fillId="4" borderId="1" xfId="0" applyNumberFormat="1" applyFont="1" applyFill="1" applyBorder="1"/>
    <xf numFmtId="0" fontId="9" fillId="0" borderId="1" xfId="0" applyFont="1" applyBorder="1"/>
    <xf numFmtId="164" fontId="10" fillId="0" borderId="2" xfId="0" applyNumberFormat="1" applyFont="1" applyBorder="1"/>
    <xf numFmtId="165" fontId="10" fillId="0" borderId="2" xfId="0" applyNumberFormat="1" applyFont="1" applyBorder="1"/>
    <xf numFmtId="164" fontId="10" fillId="0" borderId="0" xfId="0" applyNumberFormat="1" applyFont="1" applyBorder="1"/>
    <xf numFmtId="165" fontId="10" fillId="0" borderId="0" xfId="0" applyNumberFormat="1" applyFont="1" applyBorder="1"/>
    <xf numFmtId="0" fontId="0" fillId="0" borderId="0" xfId="0" applyFont="1" applyBorder="1"/>
    <xf numFmtId="0" fontId="9" fillId="0" borderId="3" xfId="0" applyFont="1" applyFill="1" applyBorder="1" applyAlignment="1">
      <alignment horizontal="center"/>
    </xf>
    <xf numFmtId="0" fontId="9" fillId="0" borderId="3" xfId="0" applyFont="1" applyBorder="1" applyAlignment="1"/>
    <xf numFmtId="164" fontId="10" fillId="4" borderId="3" xfId="0" applyNumberFormat="1" applyFont="1" applyFill="1" applyBorder="1" applyAlignment="1"/>
    <xf numFmtId="164" fontId="10" fillId="0" borderId="3" xfId="0" applyNumberFormat="1" applyFont="1" applyBorder="1" applyAlignment="1"/>
    <xf numFmtId="164" fontId="10" fillId="0" borderId="3" xfId="0" applyNumberFormat="1" applyFont="1" applyBorder="1"/>
    <xf numFmtId="165" fontId="10" fillId="0" borderId="3" xfId="0" applyNumberFormat="1" applyFont="1" applyBorder="1"/>
    <xf numFmtId="0" fontId="0" fillId="0" borderId="1" xfId="0" applyFont="1" applyBorder="1"/>
    <xf numFmtId="164" fontId="0" fillId="0" borderId="1" xfId="0" applyNumberFormat="1" applyFont="1" applyBorder="1"/>
    <xf numFmtId="164" fontId="10" fillId="0" borderId="4" xfId="0" applyNumberFormat="1" applyFont="1" applyBorder="1"/>
    <xf numFmtId="164" fontId="0" fillId="0" borderId="0" xfId="0" applyNumberFormat="1" applyFont="1"/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/>
    <xf numFmtId="0" fontId="11" fillId="4" borderId="1" xfId="0" applyFont="1" applyFill="1" applyBorder="1" applyAlignment="1"/>
    <xf numFmtId="0" fontId="0" fillId="4" borderId="1" xfId="0" applyFont="1" applyFill="1" applyBorder="1"/>
    <xf numFmtId="166" fontId="0" fillId="4" borderId="1" xfId="0" applyNumberFormat="1" applyFont="1" applyFill="1" applyBorder="1"/>
    <xf numFmtId="166" fontId="0" fillId="0" borderId="1" xfId="0" applyNumberFormat="1" applyFont="1" applyBorder="1"/>
    <xf numFmtId="164" fontId="12" fillId="4" borderId="1" xfId="0" applyNumberFormat="1" applyFont="1" applyFill="1" applyBorder="1" applyAlignment="1"/>
    <xf numFmtId="0" fontId="0" fillId="0" borderId="5" xfId="0" applyFill="1" applyBorder="1"/>
    <xf numFmtId="167" fontId="10" fillId="0" borderId="1" xfId="0" applyNumberFormat="1" applyFont="1" applyBorder="1"/>
    <xf numFmtId="0" fontId="9" fillId="5" borderId="1" xfId="0" applyFont="1" applyFill="1" applyBorder="1" applyAlignment="1">
      <alignment horizontal="center"/>
    </xf>
    <xf numFmtId="0" fontId="13" fillId="5" borderId="1" xfId="0" applyFont="1" applyFill="1" applyBorder="1"/>
    <xf numFmtId="167" fontId="0" fillId="0" borderId="1" xfId="0" applyNumberFormat="1" applyFont="1" applyBorder="1"/>
    <xf numFmtId="0" fontId="0" fillId="0" borderId="1" xfId="0" applyFill="1" applyBorder="1"/>
    <xf numFmtId="0" fontId="0" fillId="0" borderId="6" xfId="0" applyFont="1" applyFill="1" applyBorder="1"/>
    <xf numFmtId="166" fontId="0" fillId="0" borderId="1" xfId="0" applyNumberFormat="1" applyFill="1" applyBorder="1"/>
    <xf numFmtId="164" fontId="0" fillId="0" borderId="1" xfId="0" applyNumberFormat="1" applyFill="1" applyBorder="1"/>
    <xf numFmtId="0" fontId="0" fillId="0" borderId="6" xfId="0" applyFont="1" applyFill="1" applyBorder="1" applyAlignment="1">
      <alignment wrapText="1"/>
    </xf>
    <xf numFmtId="164" fontId="0" fillId="0" borderId="3" xfId="0" applyNumberForma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2" xfId="0" applyFill="1" applyBorder="1"/>
    <xf numFmtId="0" fontId="0" fillId="0" borderId="2" xfId="0" applyFill="1" applyBorder="1" applyAlignment="1">
      <alignment wrapText="1"/>
    </xf>
    <xf numFmtId="164" fontId="10" fillId="4" borderId="2" xfId="0" applyNumberFormat="1" applyFont="1" applyFill="1" applyBorder="1"/>
    <xf numFmtId="167" fontId="10" fillId="0" borderId="2" xfId="0" applyNumberFormat="1" applyFont="1" applyBorder="1"/>
    <xf numFmtId="164" fontId="0" fillId="0" borderId="2" xfId="0" applyNumberFormat="1" applyFill="1" applyBorder="1"/>
    <xf numFmtId="166" fontId="0" fillId="0" borderId="2" xfId="0" applyNumberFormat="1" applyFont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164" fontId="10" fillId="4" borderId="0" xfId="0" applyNumberFormat="1" applyFont="1" applyFill="1" applyBorder="1"/>
    <xf numFmtId="167" fontId="10" fillId="0" borderId="0" xfId="0" applyNumberFormat="1" applyFont="1" applyBorder="1"/>
    <xf numFmtId="164" fontId="0" fillId="0" borderId="0" xfId="0" applyNumberFormat="1" applyFill="1" applyBorder="1"/>
    <xf numFmtId="166" fontId="0" fillId="0" borderId="0" xfId="0" applyNumberFormat="1" applyFont="1" applyBorder="1"/>
    <xf numFmtId="0" fontId="0" fillId="0" borderId="3" xfId="0" applyFill="1" applyBorder="1"/>
    <xf numFmtId="164" fontId="10" fillId="4" borderId="3" xfId="0" applyNumberFormat="1" applyFont="1" applyFill="1" applyBorder="1"/>
    <xf numFmtId="167" fontId="10" fillId="0" borderId="3" xfId="0" applyNumberFormat="1" applyFont="1" applyBorder="1"/>
    <xf numFmtId="166" fontId="0" fillId="0" borderId="3" xfId="0" applyNumberFormat="1" applyFont="1" applyBorder="1"/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2" fillId="0" borderId="1" xfId="0" applyFont="1" applyBorder="1"/>
    <xf numFmtId="0" fontId="0" fillId="0" borderId="2" xfId="0" applyFont="1" applyBorder="1" applyAlignment="1">
      <alignment horizontal="center"/>
    </xf>
    <xf numFmtId="0" fontId="9" fillId="0" borderId="2" xfId="0" applyFont="1" applyBorder="1"/>
    <xf numFmtId="0" fontId="0" fillId="0" borderId="0" xfId="0" applyFont="1" applyBorder="1" applyAlignment="1">
      <alignment horizontal="center"/>
    </xf>
    <xf numFmtId="0" fontId="9" fillId="0" borderId="0" xfId="0" applyFont="1" applyBorder="1"/>
    <xf numFmtId="0" fontId="0" fillId="0" borderId="3" xfId="0" applyFont="1" applyBorder="1" applyAlignment="1">
      <alignment horizontal="center"/>
    </xf>
    <xf numFmtId="0" fontId="9" fillId="0" borderId="3" xfId="0" applyFont="1" applyBorder="1"/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5" fontId="2" fillId="0" borderId="0" xfId="0" applyNumberFormat="1" applyFont="1"/>
    <xf numFmtId="167" fontId="0" fillId="0" borderId="0" xfId="0" applyNumberFormat="1"/>
    <xf numFmtId="167" fontId="0" fillId="0" borderId="0" xfId="1" applyNumberFormat="1" applyFont="1"/>
    <xf numFmtId="0" fontId="2" fillId="6" borderId="1" xfId="0" applyFont="1" applyFill="1" applyBorder="1"/>
    <xf numFmtId="0" fontId="9" fillId="7" borderId="7" xfId="0" applyFont="1" applyFill="1" applyBorder="1"/>
    <xf numFmtId="164" fontId="9" fillId="8" borderId="8" xfId="0" applyNumberFormat="1" applyFont="1" applyFill="1" applyBorder="1" applyAlignment="1"/>
    <xf numFmtId="164" fontId="13" fillId="0" borderId="0" xfId="0" applyNumberFormat="1" applyFont="1" applyAlignment="1"/>
    <xf numFmtId="0" fontId="9" fillId="0" borderId="0" xfId="0" applyFont="1"/>
    <xf numFmtId="0" fontId="9" fillId="7" borderId="9" xfId="0" applyFont="1" applyFill="1" applyBorder="1"/>
    <xf numFmtId="164" fontId="9" fillId="8" borderId="10" xfId="0" applyNumberFormat="1" applyFont="1" applyFill="1" applyBorder="1"/>
    <xf numFmtId="0" fontId="13" fillId="9" borderId="11" xfId="0" applyFont="1" applyFill="1" applyBorder="1"/>
    <xf numFmtId="164" fontId="13" fillId="9" borderId="11" xfId="0" applyNumberFormat="1" applyFont="1" applyFill="1" applyBorder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8"/>
  <sheetViews>
    <sheetView tabSelected="1" topLeftCell="A52" workbookViewId="0">
      <selection activeCell="G49" sqref="G49"/>
    </sheetView>
  </sheetViews>
  <sheetFormatPr baseColWidth="10" defaultRowHeight="15" x14ac:dyDescent="0.25"/>
  <cols>
    <col min="1" max="1" width="1.42578125" customWidth="1"/>
    <col min="2" max="2" width="7.85546875" customWidth="1"/>
    <col min="3" max="3" width="54.7109375" customWidth="1"/>
    <col min="4" max="4" width="16" customWidth="1"/>
    <col min="5" max="5" width="16.28515625" customWidth="1"/>
    <col min="6" max="6" width="12.7109375" customWidth="1"/>
    <col min="7" max="8" width="13.140625" customWidth="1"/>
    <col min="9" max="9" width="12.7109375" customWidth="1"/>
    <col min="10" max="10" width="13.85546875" customWidth="1"/>
    <col min="11" max="11" width="13.28515625" bestFit="1" customWidth="1"/>
  </cols>
  <sheetData>
    <row r="2" spans="2:10" ht="23.25" x14ac:dyDescent="0.35">
      <c r="B2" s="1" t="s">
        <v>0</v>
      </c>
      <c r="C2" s="1"/>
      <c r="D2" s="1"/>
      <c r="E2" s="1"/>
      <c r="F2" s="1"/>
      <c r="G2" s="1"/>
      <c r="H2" s="1"/>
      <c r="I2" s="1"/>
    </row>
    <row r="3" spans="2:10" ht="23.25" x14ac:dyDescent="0.35">
      <c r="B3" s="1" t="s">
        <v>1</v>
      </c>
      <c r="C3" s="1"/>
      <c r="D3" s="1"/>
      <c r="E3" s="1"/>
      <c r="F3" s="1"/>
      <c r="G3" s="1"/>
      <c r="H3" s="1"/>
      <c r="I3" s="1"/>
    </row>
    <row r="4" spans="2:10" ht="21" x14ac:dyDescent="0.35">
      <c r="B4" s="2" t="s">
        <v>2</v>
      </c>
      <c r="C4" s="2"/>
      <c r="D4" s="2"/>
      <c r="E4" s="2"/>
      <c r="F4" s="2"/>
      <c r="G4" s="2"/>
      <c r="H4" s="2"/>
      <c r="I4" s="2"/>
    </row>
    <row r="6" spans="2:10" ht="18.75" x14ac:dyDescent="0.3">
      <c r="B6" s="3" t="s">
        <v>3</v>
      </c>
      <c r="C6" s="3"/>
      <c r="D6" s="3"/>
      <c r="E6" s="3"/>
      <c r="F6" s="3"/>
      <c r="G6" s="3"/>
      <c r="H6" s="3"/>
      <c r="I6" s="3"/>
      <c r="J6" s="4"/>
    </row>
    <row r="7" spans="2:10" s="9" customFormat="1" ht="60" x14ac:dyDescent="0.25">
      <c r="B7" s="5" t="s">
        <v>4</v>
      </c>
      <c r="C7" s="6" t="s">
        <v>5</v>
      </c>
      <c r="D7" s="5" t="s">
        <v>6</v>
      </c>
      <c r="E7" s="5" t="s">
        <v>7</v>
      </c>
      <c r="F7" s="5" t="s">
        <v>8</v>
      </c>
      <c r="G7" s="7" t="s">
        <v>9</v>
      </c>
      <c r="H7" s="7" t="s">
        <v>9</v>
      </c>
      <c r="I7" s="5" t="s">
        <v>10</v>
      </c>
      <c r="J7" s="8" t="s">
        <v>11</v>
      </c>
    </row>
    <row r="8" spans="2:10" s="16" customFormat="1" ht="15.75" x14ac:dyDescent="0.25">
      <c r="B8" s="10">
        <v>51101</v>
      </c>
      <c r="C8" s="11" t="s">
        <v>12</v>
      </c>
      <c r="D8" s="12">
        <v>106066.7</v>
      </c>
      <c r="E8" s="13">
        <v>207125.06</v>
      </c>
      <c r="F8" s="14"/>
      <c r="G8" s="14"/>
      <c r="H8" s="14"/>
      <c r="I8" s="14"/>
      <c r="J8" s="15">
        <f>SUM(D8:I8)</f>
        <v>313191.76</v>
      </c>
    </row>
    <row r="9" spans="2:10" s="16" customFormat="1" ht="15.75" x14ac:dyDescent="0.25">
      <c r="B9" s="17">
        <v>51103</v>
      </c>
      <c r="C9" s="11" t="s">
        <v>13</v>
      </c>
      <c r="D9" s="18">
        <v>20000</v>
      </c>
      <c r="E9" s="13">
        <v>10000</v>
      </c>
      <c r="F9" s="14"/>
      <c r="G9" s="14"/>
      <c r="H9" s="14"/>
      <c r="I9" s="14"/>
      <c r="J9" s="15">
        <f>SUM(D9:I9)</f>
        <v>30000</v>
      </c>
    </row>
    <row r="10" spans="2:10" s="16" customFormat="1" ht="15.75" x14ac:dyDescent="0.25">
      <c r="B10" s="17">
        <v>51105</v>
      </c>
      <c r="C10" s="11" t="s">
        <v>14</v>
      </c>
      <c r="D10" s="19"/>
      <c r="E10" s="14">
        <f>8000.16+8000.16+8000.16+8000.16+8000.16+8000.16+6666.72+6666.72+6666.72+6666.72+6222.32+18000+1500</f>
        <v>100390.16</v>
      </c>
      <c r="F10" s="14"/>
      <c r="G10" s="14"/>
      <c r="H10" s="14"/>
      <c r="I10" s="14"/>
      <c r="J10" s="15">
        <f>SUM(D10:I10)</f>
        <v>100390.16</v>
      </c>
    </row>
    <row r="11" spans="2:10" s="16" customFormat="1" ht="15.75" x14ac:dyDescent="0.25">
      <c r="B11" s="17">
        <v>51107</v>
      </c>
      <c r="C11" s="11" t="s">
        <v>15</v>
      </c>
      <c r="D11" s="19"/>
      <c r="E11" s="14">
        <v>1800</v>
      </c>
      <c r="F11" s="14"/>
      <c r="G11" s="14"/>
      <c r="H11" s="14"/>
      <c r="I11" s="14"/>
      <c r="J11" s="15">
        <f>SUM(D11:I11)</f>
        <v>1800</v>
      </c>
    </row>
    <row r="12" spans="2:10" s="16" customFormat="1" ht="15.75" x14ac:dyDescent="0.25">
      <c r="B12" s="17">
        <v>51202</v>
      </c>
      <c r="C12" s="11" t="s">
        <v>16</v>
      </c>
      <c r="D12" s="19"/>
      <c r="E12" s="14">
        <v>7000</v>
      </c>
      <c r="F12" s="14">
        <v>70000</v>
      </c>
      <c r="G12" s="14"/>
      <c r="H12" s="14"/>
      <c r="I12" s="14"/>
      <c r="J12" s="15">
        <f>SUM(D12:I12)</f>
        <v>77000</v>
      </c>
    </row>
    <row r="13" spans="2:10" s="16" customFormat="1" ht="15.75" x14ac:dyDescent="0.25">
      <c r="B13" s="17">
        <v>51301</v>
      </c>
      <c r="C13" s="11" t="s">
        <v>17</v>
      </c>
      <c r="D13" s="19"/>
      <c r="E13" s="14">
        <v>14000</v>
      </c>
      <c r="F13" s="14"/>
      <c r="G13" s="14"/>
      <c r="H13" s="14"/>
      <c r="I13" s="14"/>
      <c r="J13" s="15">
        <f>SUM(E13:I13)</f>
        <v>14000</v>
      </c>
    </row>
    <row r="14" spans="2:10" s="16" customFormat="1" ht="15.75" x14ac:dyDescent="0.25">
      <c r="B14" s="17">
        <v>51401</v>
      </c>
      <c r="C14" s="11" t="s">
        <v>18</v>
      </c>
      <c r="D14" s="19">
        <v>15000</v>
      </c>
      <c r="E14" s="14">
        <v>20212</v>
      </c>
      <c r="F14" s="14">
        <v>10000</v>
      </c>
      <c r="G14" s="14"/>
      <c r="H14" s="14"/>
      <c r="I14" s="14"/>
      <c r="J14" s="15">
        <f>SUM(D14:I14)</f>
        <v>45212</v>
      </c>
    </row>
    <row r="15" spans="2:10" s="16" customFormat="1" ht="15.75" x14ac:dyDescent="0.25">
      <c r="B15" s="17">
        <v>51501</v>
      </c>
      <c r="C15" s="11" t="s">
        <v>19</v>
      </c>
      <c r="D15" s="19">
        <v>15000</v>
      </c>
      <c r="E15" s="14">
        <v>19722.509999999998</v>
      </c>
      <c r="F15" s="14">
        <v>10000</v>
      </c>
      <c r="G15" s="14"/>
      <c r="H15" s="14"/>
      <c r="I15" s="14"/>
      <c r="J15" s="15">
        <f>SUM(D15:I15)</f>
        <v>44722.509999999995</v>
      </c>
    </row>
    <row r="16" spans="2:10" s="16" customFormat="1" ht="15.75" x14ac:dyDescent="0.25">
      <c r="B16" s="17">
        <v>51601</v>
      </c>
      <c r="C16" s="11" t="s">
        <v>20</v>
      </c>
      <c r="D16" s="19"/>
      <c r="E16" s="14">
        <v>13333.32</v>
      </c>
      <c r="F16" s="14"/>
      <c r="G16" s="14"/>
      <c r="H16" s="14"/>
      <c r="I16" s="14"/>
      <c r="J16" s="15">
        <f>SUM(D16:I16)</f>
        <v>13333.32</v>
      </c>
    </row>
    <row r="17" spans="2:10" s="16" customFormat="1" ht="15.75" x14ac:dyDescent="0.25">
      <c r="B17" s="17">
        <v>51602</v>
      </c>
      <c r="C17" s="11" t="s">
        <v>21</v>
      </c>
      <c r="D17" s="19"/>
      <c r="E17" s="14">
        <v>3000</v>
      </c>
      <c r="F17" s="14"/>
      <c r="G17" s="14"/>
      <c r="H17" s="14"/>
      <c r="I17" s="14"/>
      <c r="J17" s="15">
        <f>SUM(D17:I17)</f>
        <v>3000</v>
      </c>
    </row>
    <row r="18" spans="2:10" s="16" customFormat="1" ht="15.75" x14ac:dyDescent="0.25">
      <c r="B18" s="17">
        <v>51701</v>
      </c>
      <c r="C18" s="20" t="s">
        <v>22</v>
      </c>
      <c r="D18" s="19"/>
      <c r="E18" s="14">
        <v>3000</v>
      </c>
      <c r="F18" s="14"/>
      <c r="G18" s="14"/>
      <c r="H18" s="14"/>
      <c r="I18" s="14"/>
      <c r="J18" s="15">
        <f>SUM(D18:I18)</f>
        <v>3000</v>
      </c>
    </row>
    <row r="19" spans="2:10" s="16" customFormat="1" ht="15.75" x14ac:dyDescent="0.25">
      <c r="B19" s="17">
        <v>54101</v>
      </c>
      <c r="C19" s="20" t="s">
        <v>23</v>
      </c>
      <c r="D19" s="19"/>
      <c r="E19" s="14">
        <v>11100</v>
      </c>
      <c r="F19" s="14">
        <v>10000</v>
      </c>
      <c r="G19" s="14"/>
      <c r="H19" s="14"/>
      <c r="I19" s="14"/>
      <c r="J19" s="15">
        <f>SUM(E19:I19)</f>
        <v>21100</v>
      </c>
    </row>
    <row r="20" spans="2:10" s="16" customFormat="1" ht="15.75" x14ac:dyDescent="0.25">
      <c r="B20" s="17">
        <v>54104</v>
      </c>
      <c r="C20" s="20" t="s">
        <v>24</v>
      </c>
      <c r="D20" s="19">
        <v>5000</v>
      </c>
      <c r="E20" s="14">
        <v>3825.5</v>
      </c>
      <c r="F20" s="14">
        <v>10000</v>
      </c>
      <c r="G20" s="14"/>
      <c r="H20" s="14"/>
      <c r="I20" s="14"/>
      <c r="J20" s="15">
        <f>SUM(E20:I20)</f>
        <v>13825.5</v>
      </c>
    </row>
    <row r="21" spans="2:10" s="16" customFormat="1" ht="15.75" x14ac:dyDescent="0.25">
      <c r="B21" s="17">
        <v>54105</v>
      </c>
      <c r="C21" s="20" t="s">
        <v>25</v>
      </c>
      <c r="D21" s="19"/>
      <c r="E21" s="14">
        <v>16900</v>
      </c>
      <c r="F21" s="14"/>
      <c r="G21" s="14"/>
      <c r="H21" s="14"/>
      <c r="I21" s="14"/>
      <c r="J21" s="15">
        <f>SUM(E21:I21)</f>
        <v>16900</v>
      </c>
    </row>
    <row r="22" spans="2:10" s="16" customFormat="1" ht="15.75" x14ac:dyDescent="0.25">
      <c r="B22" s="17">
        <v>54107</v>
      </c>
      <c r="C22" s="20" t="s">
        <v>26</v>
      </c>
      <c r="D22" s="19"/>
      <c r="E22" s="14">
        <v>800</v>
      </c>
      <c r="F22" s="14"/>
      <c r="G22" s="14"/>
      <c r="H22" s="14"/>
      <c r="I22" s="14"/>
      <c r="J22" s="15">
        <f t="shared" ref="J22:J27" si="0">SUM(D22:I22)</f>
        <v>800</v>
      </c>
    </row>
    <row r="23" spans="2:10" s="16" customFormat="1" ht="15.75" x14ac:dyDescent="0.25">
      <c r="B23" s="17">
        <v>54109</v>
      </c>
      <c r="C23" s="20" t="s">
        <v>27</v>
      </c>
      <c r="D23" s="19"/>
      <c r="E23" s="14">
        <v>1500</v>
      </c>
      <c r="F23" s="14"/>
      <c r="G23" s="14"/>
      <c r="H23" s="14"/>
      <c r="I23" s="14"/>
      <c r="J23" s="15">
        <f t="shared" si="0"/>
        <v>1500</v>
      </c>
    </row>
    <row r="24" spans="2:10" s="16" customFormat="1" ht="15.75" x14ac:dyDescent="0.25">
      <c r="B24" s="17">
        <v>54110</v>
      </c>
      <c r="C24" s="20" t="s">
        <v>28</v>
      </c>
      <c r="D24" s="19">
        <v>10000</v>
      </c>
      <c r="E24" s="14">
        <v>52500</v>
      </c>
      <c r="F24" s="14"/>
      <c r="G24" s="14"/>
      <c r="H24" s="14"/>
      <c r="I24" s="14"/>
      <c r="J24" s="15">
        <f t="shared" si="0"/>
        <v>62500</v>
      </c>
    </row>
    <row r="25" spans="2:10" s="16" customFormat="1" ht="15.75" x14ac:dyDescent="0.25">
      <c r="B25" s="17">
        <v>54111</v>
      </c>
      <c r="C25" s="20" t="s">
        <v>29</v>
      </c>
      <c r="D25" s="19">
        <v>15000</v>
      </c>
      <c r="E25" s="14">
        <v>37000</v>
      </c>
      <c r="F25" s="14">
        <v>10000</v>
      </c>
      <c r="G25" s="14"/>
      <c r="H25" s="14"/>
      <c r="I25" s="14"/>
      <c r="J25" s="15">
        <f t="shared" si="0"/>
        <v>62000</v>
      </c>
    </row>
    <row r="26" spans="2:10" s="16" customFormat="1" ht="15.75" x14ac:dyDescent="0.25">
      <c r="B26" s="17">
        <v>54112</v>
      </c>
      <c r="C26" s="20" t="s">
        <v>30</v>
      </c>
      <c r="D26" s="19">
        <v>15000</v>
      </c>
      <c r="E26" s="14">
        <v>37000</v>
      </c>
      <c r="F26" s="14">
        <v>10000</v>
      </c>
      <c r="G26" s="14"/>
      <c r="H26" s="14"/>
      <c r="I26" s="14"/>
      <c r="J26" s="15">
        <f t="shared" si="0"/>
        <v>62000</v>
      </c>
    </row>
    <row r="27" spans="2:10" s="16" customFormat="1" ht="15.75" x14ac:dyDescent="0.25">
      <c r="B27" s="17">
        <v>54114</v>
      </c>
      <c r="C27" s="20" t="s">
        <v>31</v>
      </c>
      <c r="D27" s="19"/>
      <c r="E27" s="14">
        <v>8125</v>
      </c>
      <c r="F27" s="14"/>
      <c r="G27" s="14"/>
      <c r="H27" s="14"/>
      <c r="I27" s="14"/>
      <c r="J27" s="15">
        <f t="shared" si="0"/>
        <v>8125</v>
      </c>
    </row>
    <row r="28" spans="2:10" s="16" customFormat="1" ht="15.75" x14ac:dyDescent="0.25">
      <c r="B28" s="17">
        <v>54115</v>
      </c>
      <c r="C28" s="20" t="s">
        <v>32</v>
      </c>
      <c r="D28" s="19"/>
      <c r="E28" s="14">
        <v>10686.75</v>
      </c>
      <c r="F28" s="14"/>
      <c r="G28" s="14"/>
      <c r="H28" s="14"/>
      <c r="I28" s="14"/>
      <c r="J28" s="15">
        <f>SUM(E28:I28)</f>
        <v>10686.75</v>
      </c>
    </row>
    <row r="29" spans="2:10" s="16" customFormat="1" ht="15.75" x14ac:dyDescent="0.25">
      <c r="B29" s="17">
        <v>54117</v>
      </c>
      <c r="C29" s="20" t="s">
        <v>33</v>
      </c>
      <c r="D29" s="19"/>
      <c r="E29" s="14">
        <v>5000</v>
      </c>
      <c r="F29" s="14"/>
      <c r="G29" s="14"/>
      <c r="H29" s="14"/>
      <c r="I29" s="14"/>
      <c r="J29" s="15">
        <f t="shared" ref="J29:J38" si="1">SUM(D29:I29)</f>
        <v>5000</v>
      </c>
    </row>
    <row r="30" spans="2:10" s="16" customFormat="1" ht="15.75" x14ac:dyDescent="0.25">
      <c r="B30" s="17">
        <v>54118</v>
      </c>
      <c r="C30" s="20" t="s">
        <v>34</v>
      </c>
      <c r="D30" s="19"/>
      <c r="E30" s="14">
        <v>2000</v>
      </c>
      <c r="F30" s="14"/>
      <c r="G30" s="14"/>
      <c r="H30" s="14"/>
      <c r="I30" s="14"/>
      <c r="J30" s="15">
        <f t="shared" si="1"/>
        <v>2000</v>
      </c>
    </row>
    <row r="31" spans="2:10" s="16" customFormat="1" ht="15.75" x14ac:dyDescent="0.25">
      <c r="B31" s="17">
        <v>54119</v>
      </c>
      <c r="C31" s="20" t="s">
        <v>35</v>
      </c>
      <c r="D31" s="19"/>
      <c r="E31" s="14">
        <v>50000</v>
      </c>
      <c r="F31" s="14">
        <v>50000</v>
      </c>
      <c r="G31" s="14"/>
      <c r="H31" s="14"/>
      <c r="I31" s="14"/>
      <c r="J31" s="15">
        <f t="shared" si="1"/>
        <v>100000</v>
      </c>
    </row>
    <row r="32" spans="2:10" s="16" customFormat="1" ht="15.75" x14ac:dyDescent="0.25">
      <c r="B32" s="17">
        <v>54121</v>
      </c>
      <c r="C32" s="20" t="s">
        <v>36</v>
      </c>
      <c r="D32" s="19">
        <v>2400</v>
      </c>
      <c r="E32" s="14"/>
      <c r="F32" s="14"/>
      <c r="G32" s="14"/>
      <c r="H32" s="14"/>
      <c r="I32" s="14"/>
      <c r="J32" s="15">
        <f t="shared" si="1"/>
        <v>2400</v>
      </c>
    </row>
    <row r="33" spans="2:10" s="16" customFormat="1" ht="15.75" x14ac:dyDescent="0.25">
      <c r="B33" s="17">
        <v>54199</v>
      </c>
      <c r="C33" s="20" t="s">
        <v>37</v>
      </c>
      <c r="D33" s="19">
        <v>20000</v>
      </c>
      <c r="E33" s="14">
        <v>51712.12</v>
      </c>
      <c r="F33" s="14"/>
      <c r="G33" s="14"/>
      <c r="H33" s="14"/>
      <c r="I33" s="14"/>
      <c r="J33" s="15">
        <f t="shared" si="1"/>
        <v>71712.12</v>
      </c>
    </row>
    <row r="34" spans="2:10" s="16" customFormat="1" ht="15.75" x14ac:dyDescent="0.25">
      <c r="B34" s="17">
        <v>54201</v>
      </c>
      <c r="C34" s="20" t="s">
        <v>38</v>
      </c>
      <c r="D34" s="19">
        <v>5000</v>
      </c>
      <c r="E34" s="14">
        <v>28122.32</v>
      </c>
      <c r="F34" s="14"/>
      <c r="G34" s="14"/>
      <c r="H34" s="14"/>
      <c r="I34" s="14"/>
      <c r="J34" s="15">
        <f>SUM(D34:I34)</f>
        <v>33122.32</v>
      </c>
    </row>
    <row r="35" spans="2:10" s="16" customFormat="1" ht="15.75" x14ac:dyDescent="0.25">
      <c r="B35" s="17">
        <v>54202</v>
      </c>
      <c r="C35" s="20" t="s">
        <v>39</v>
      </c>
      <c r="D35" s="19"/>
      <c r="E35" s="14">
        <v>7700</v>
      </c>
      <c r="F35" s="14"/>
      <c r="G35" s="14"/>
      <c r="H35" s="14"/>
      <c r="I35" s="14"/>
      <c r="J35" s="15">
        <f t="shared" si="1"/>
        <v>7700</v>
      </c>
    </row>
    <row r="36" spans="2:10" s="16" customFormat="1" ht="15.75" x14ac:dyDescent="0.25">
      <c r="B36" s="17">
        <v>54203</v>
      </c>
      <c r="C36" s="20" t="s">
        <v>40</v>
      </c>
      <c r="D36" s="19">
        <v>5000</v>
      </c>
      <c r="E36" s="14">
        <v>16050</v>
      </c>
      <c r="F36" s="14"/>
      <c r="G36" s="14"/>
      <c r="H36" s="14"/>
      <c r="I36" s="14"/>
      <c r="J36" s="15">
        <f t="shared" si="1"/>
        <v>21050</v>
      </c>
    </row>
    <row r="37" spans="2:10" s="16" customFormat="1" ht="15.75" x14ac:dyDescent="0.25">
      <c r="B37" s="17">
        <v>54205</v>
      </c>
      <c r="C37" s="20" t="s">
        <v>41</v>
      </c>
      <c r="D37" s="19"/>
      <c r="E37" s="14">
        <v>51250</v>
      </c>
      <c r="F37" s="14"/>
      <c r="G37" s="14"/>
      <c r="H37" s="14"/>
      <c r="I37" s="14"/>
      <c r="J37" s="15">
        <f t="shared" si="1"/>
        <v>51250</v>
      </c>
    </row>
    <row r="38" spans="2:10" s="16" customFormat="1" ht="15.75" x14ac:dyDescent="0.25">
      <c r="B38" s="10">
        <v>54301</v>
      </c>
      <c r="C38" s="11" t="s">
        <v>42</v>
      </c>
      <c r="D38" s="18"/>
      <c r="E38" s="13">
        <v>10400</v>
      </c>
      <c r="F38" s="14"/>
      <c r="G38" s="14"/>
      <c r="H38" s="14"/>
      <c r="I38" s="14"/>
      <c r="J38" s="15">
        <f t="shared" si="1"/>
        <v>10400</v>
      </c>
    </row>
    <row r="39" spans="2:10" s="16" customFormat="1" ht="15.75" x14ac:dyDescent="0.25">
      <c r="B39" s="10">
        <v>54302</v>
      </c>
      <c r="C39" s="11" t="s">
        <v>43</v>
      </c>
      <c r="D39" s="18"/>
      <c r="E39" s="13">
        <v>8100</v>
      </c>
      <c r="F39" s="14">
        <v>20000</v>
      </c>
      <c r="G39" s="14"/>
      <c r="H39" s="14"/>
      <c r="I39" s="14"/>
      <c r="J39" s="15">
        <f>SUM(E39:I39)</f>
        <v>28100</v>
      </c>
    </row>
    <row r="40" spans="2:10" s="16" customFormat="1" ht="15.75" x14ac:dyDescent="0.25">
      <c r="B40" s="10">
        <v>54303</v>
      </c>
      <c r="C40" s="11" t="s">
        <v>44</v>
      </c>
      <c r="D40" s="18"/>
      <c r="E40" s="13">
        <v>5800</v>
      </c>
      <c r="F40" s="14">
        <v>5000</v>
      </c>
      <c r="G40" s="14"/>
      <c r="H40" s="14"/>
      <c r="I40" s="14"/>
      <c r="J40" s="15">
        <f>SUM(D40:I40)</f>
        <v>10800</v>
      </c>
    </row>
    <row r="41" spans="2:10" s="16" customFormat="1" ht="15.75" x14ac:dyDescent="0.25">
      <c r="B41" s="10">
        <v>54304</v>
      </c>
      <c r="C41" s="11" t="s">
        <v>45</v>
      </c>
      <c r="D41" s="18"/>
      <c r="E41" s="13">
        <v>10100</v>
      </c>
      <c r="F41" s="14">
        <v>20000</v>
      </c>
      <c r="G41" s="14"/>
      <c r="H41" s="14"/>
      <c r="I41" s="14"/>
      <c r="J41" s="15">
        <f>SUM(E41:I41)</f>
        <v>30100</v>
      </c>
    </row>
    <row r="42" spans="2:10" s="16" customFormat="1" ht="15.75" x14ac:dyDescent="0.25">
      <c r="B42" s="10">
        <v>54305</v>
      </c>
      <c r="C42" s="11" t="s">
        <v>46</v>
      </c>
      <c r="D42" s="18"/>
      <c r="E42" s="13">
        <v>4000</v>
      </c>
      <c r="F42" s="14"/>
      <c r="G42" s="14"/>
      <c r="H42" s="14"/>
      <c r="I42" s="14"/>
      <c r="J42" s="15">
        <f t="shared" ref="J42:J55" si="2">SUM(D42:I42)</f>
        <v>4000</v>
      </c>
    </row>
    <row r="43" spans="2:10" s="25" customFormat="1" ht="15.75" x14ac:dyDescent="0.25">
      <c r="B43" s="10"/>
      <c r="C43" s="11"/>
      <c r="D43" s="18"/>
      <c r="E43" s="13"/>
      <c r="F43" s="14"/>
      <c r="G43" s="14"/>
      <c r="H43" s="14"/>
      <c r="I43" s="14"/>
      <c r="J43" s="15"/>
    </row>
    <row r="44" spans="2:10" s="25" customFormat="1" ht="15.75" x14ac:dyDescent="0.25">
      <c r="B44" s="10"/>
      <c r="C44" s="11"/>
      <c r="D44" s="18"/>
      <c r="E44" s="13"/>
      <c r="F44" s="14"/>
      <c r="G44" s="14"/>
      <c r="H44" s="14"/>
      <c r="I44" s="14"/>
      <c r="J44" s="15"/>
    </row>
    <row r="45" spans="2:10" s="16" customFormat="1" ht="15.75" x14ac:dyDescent="0.25">
      <c r="B45" s="26">
        <v>54311</v>
      </c>
      <c r="C45" s="27" t="s">
        <v>47</v>
      </c>
      <c r="D45" s="28"/>
      <c r="E45" s="29">
        <v>2800</v>
      </c>
      <c r="F45" s="30"/>
      <c r="G45" s="30"/>
      <c r="H45" s="30"/>
      <c r="I45" s="30"/>
      <c r="J45" s="31">
        <f t="shared" si="2"/>
        <v>2800</v>
      </c>
    </row>
    <row r="46" spans="2:10" s="16" customFormat="1" ht="15.75" x14ac:dyDescent="0.25">
      <c r="B46" s="10">
        <v>54313</v>
      </c>
      <c r="C46" s="11" t="s">
        <v>48</v>
      </c>
      <c r="D46" s="18"/>
      <c r="E46" s="13">
        <v>4100</v>
      </c>
      <c r="F46" s="14"/>
      <c r="G46" s="14"/>
      <c r="H46" s="14"/>
      <c r="I46" s="14"/>
      <c r="J46" s="15">
        <f t="shared" si="2"/>
        <v>4100</v>
      </c>
    </row>
    <row r="47" spans="2:10" s="16" customFormat="1" ht="15.75" x14ac:dyDescent="0.25">
      <c r="B47" s="10">
        <v>54314</v>
      </c>
      <c r="C47" s="11" t="s">
        <v>49</v>
      </c>
      <c r="D47" s="18"/>
      <c r="E47" s="13">
        <v>18400</v>
      </c>
      <c r="F47" s="14">
        <v>64500</v>
      </c>
      <c r="G47" s="14"/>
      <c r="H47" s="14"/>
      <c r="I47" s="14"/>
      <c r="J47" s="15">
        <f t="shared" si="2"/>
        <v>82900</v>
      </c>
    </row>
    <row r="48" spans="2:10" s="16" customFormat="1" ht="15.75" x14ac:dyDescent="0.25">
      <c r="B48" s="10">
        <v>54317</v>
      </c>
      <c r="C48" s="11" t="s">
        <v>50</v>
      </c>
      <c r="D48" s="18"/>
      <c r="E48" s="13">
        <v>2000</v>
      </c>
      <c r="F48" s="14"/>
      <c r="G48" s="14"/>
      <c r="H48" s="14"/>
      <c r="I48" s="14"/>
      <c r="J48" s="15">
        <f t="shared" si="2"/>
        <v>2000</v>
      </c>
    </row>
    <row r="49" spans="2:11" s="16" customFormat="1" ht="15.75" x14ac:dyDescent="0.25">
      <c r="B49" s="10">
        <v>54399</v>
      </c>
      <c r="C49" s="11" t="s">
        <v>51</v>
      </c>
      <c r="D49" s="18">
        <v>15000</v>
      </c>
      <c r="E49" s="13">
        <v>7200</v>
      </c>
      <c r="F49" s="14"/>
      <c r="G49" s="14"/>
      <c r="H49" s="14"/>
      <c r="I49" s="14"/>
      <c r="J49" s="15">
        <f t="shared" si="2"/>
        <v>22200</v>
      </c>
    </row>
    <row r="50" spans="2:11" s="16" customFormat="1" ht="15.75" x14ac:dyDescent="0.25">
      <c r="B50" s="10">
        <v>54403</v>
      </c>
      <c r="C50" s="11" t="s">
        <v>52</v>
      </c>
      <c r="D50" s="18">
        <v>400</v>
      </c>
      <c r="E50" s="13">
        <v>10400</v>
      </c>
      <c r="F50" s="14"/>
      <c r="G50" s="14"/>
      <c r="H50" s="14"/>
      <c r="I50" s="14"/>
      <c r="J50" s="15">
        <f t="shared" si="2"/>
        <v>10800</v>
      </c>
    </row>
    <row r="51" spans="2:11" s="16" customFormat="1" ht="15.75" x14ac:dyDescent="0.25">
      <c r="B51" s="10">
        <v>54501</v>
      </c>
      <c r="C51" s="11" t="s">
        <v>53</v>
      </c>
      <c r="D51" s="18"/>
      <c r="E51" s="13">
        <v>2000</v>
      </c>
      <c r="F51" s="14"/>
      <c r="G51" s="14"/>
      <c r="H51" s="14"/>
      <c r="I51" s="14"/>
      <c r="J51" s="15">
        <f t="shared" si="2"/>
        <v>2000</v>
      </c>
    </row>
    <row r="52" spans="2:11" s="16" customFormat="1" ht="15.75" x14ac:dyDescent="0.25">
      <c r="B52" s="10">
        <v>54503</v>
      </c>
      <c r="C52" s="11" t="s">
        <v>54</v>
      </c>
      <c r="D52" s="18"/>
      <c r="E52" s="13">
        <v>5000</v>
      </c>
      <c r="F52" s="14"/>
      <c r="G52" s="14"/>
      <c r="H52" s="14"/>
      <c r="I52" s="14"/>
      <c r="J52" s="15">
        <f t="shared" si="2"/>
        <v>5000</v>
      </c>
    </row>
    <row r="53" spans="2:11" s="16" customFormat="1" ht="15.75" x14ac:dyDescent="0.25">
      <c r="B53" s="10">
        <v>54505</v>
      </c>
      <c r="C53" s="11" t="s">
        <v>55</v>
      </c>
      <c r="D53" s="18"/>
      <c r="E53" s="13">
        <v>4100</v>
      </c>
      <c r="F53" s="14"/>
      <c r="G53" s="14"/>
      <c r="H53" s="14"/>
      <c r="I53" s="14"/>
      <c r="J53" s="15">
        <f t="shared" si="2"/>
        <v>4100</v>
      </c>
    </row>
    <row r="54" spans="2:11" s="16" customFormat="1" ht="15.75" x14ac:dyDescent="0.25">
      <c r="B54" s="10">
        <v>54602</v>
      </c>
      <c r="C54" s="11" t="s">
        <v>56</v>
      </c>
      <c r="D54" s="18"/>
      <c r="E54" s="13">
        <v>40000</v>
      </c>
      <c r="F54" s="14"/>
      <c r="G54" s="14"/>
      <c r="H54" s="14"/>
      <c r="I54" s="14"/>
      <c r="J54" s="15">
        <f t="shared" si="2"/>
        <v>40000</v>
      </c>
    </row>
    <row r="55" spans="2:11" s="16" customFormat="1" ht="15.75" x14ac:dyDescent="0.25">
      <c r="B55" s="10">
        <v>55302</v>
      </c>
      <c r="C55" s="11" t="s">
        <v>57</v>
      </c>
      <c r="D55" s="18"/>
      <c r="E55" s="13"/>
      <c r="F55" s="14"/>
      <c r="G55" s="14"/>
      <c r="H55" s="14"/>
      <c r="I55" s="14"/>
      <c r="J55" s="15">
        <f t="shared" si="2"/>
        <v>0</v>
      </c>
    </row>
    <row r="56" spans="2:11" s="16" customFormat="1" ht="15.75" x14ac:dyDescent="0.25">
      <c r="B56" s="17">
        <v>55303</v>
      </c>
      <c r="C56" s="11" t="s">
        <v>58</v>
      </c>
      <c r="D56" s="18"/>
      <c r="E56" s="13"/>
      <c r="F56" s="14"/>
      <c r="G56" s="14"/>
      <c r="H56" s="14"/>
      <c r="I56" s="14"/>
      <c r="J56" s="15"/>
    </row>
    <row r="57" spans="2:11" s="16" customFormat="1" ht="15.75" x14ac:dyDescent="0.25">
      <c r="B57" s="17">
        <v>55304</v>
      </c>
      <c r="C57" s="11" t="s">
        <v>59</v>
      </c>
      <c r="D57" s="18"/>
      <c r="E57" s="13"/>
      <c r="F57" s="14"/>
      <c r="G57" s="14"/>
      <c r="H57" s="14"/>
      <c r="I57" s="14"/>
      <c r="J57" s="32"/>
    </row>
    <row r="58" spans="2:11" s="16" customFormat="1" ht="15.75" x14ac:dyDescent="0.25">
      <c r="B58" s="17">
        <v>55310</v>
      </c>
      <c r="C58" s="11" t="s">
        <v>60</v>
      </c>
      <c r="D58" s="18"/>
      <c r="E58" s="13"/>
      <c r="F58" s="14"/>
      <c r="G58" s="14"/>
      <c r="H58" s="14"/>
      <c r="I58" s="14"/>
      <c r="J58" s="32"/>
    </row>
    <row r="59" spans="2:11" s="25" customFormat="1" ht="15.75" x14ac:dyDescent="0.25">
      <c r="B59" s="17">
        <v>71310</v>
      </c>
      <c r="C59" s="11" t="s">
        <v>61</v>
      </c>
      <c r="D59" s="18"/>
      <c r="E59" s="13"/>
      <c r="F59" s="14"/>
      <c r="G59" s="14"/>
      <c r="H59" s="14"/>
      <c r="I59" s="14"/>
      <c r="J59" s="32"/>
    </row>
    <row r="60" spans="2:11" s="16" customFormat="1" ht="15.75" x14ac:dyDescent="0.25">
      <c r="B60" s="17">
        <v>55308</v>
      </c>
      <c r="C60" s="11" t="s">
        <v>62</v>
      </c>
      <c r="D60" s="18"/>
      <c r="E60" s="13"/>
      <c r="F60" s="14"/>
      <c r="G60" s="14"/>
      <c r="H60" s="14"/>
      <c r="I60" s="14"/>
      <c r="J60" s="33">
        <f>SUM(D60:I60)</f>
        <v>0</v>
      </c>
    </row>
    <row r="61" spans="2:11" s="16" customFormat="1" ht="15.75" x14ac:dyDescent="0.25">
      <c r="B61" s="17">
        <v>55603</v>
      </c>
      <c r="C61" s="11" t="s">
        <v>63</v>
      </c>
      <c r="D61" s="18">
        <v>600</v>
      </c>
      <c r="E61" s="13">
        <v>400</v>
      </c>
      <c r="F61" s="34">
        <v>500</v>
      </c>
      <c r="G61" s="14"/>
      <c r="H61" s="14"/>
      <c r="I61" s="14"/>
      <c r="J61" s="33">
        <f>SUM(D61:I61)</f>
        <v>1500</v>
      </c>
    </row>
    <row r="62" spans="2:11" s="16" customFormat="1" ht="15.75" x14ac:dyDescent="0.25">
      <c r="B62" s="17">
        <v>55703</v>
      </c>
      <c r="C62" s="11" t="s">
        <v>64</v>
      </c>
      <c r="D62" s="18">
        <v>1000</v>
      </c>
      <c r="E62" s="13">
        <v>3316.64</v>
      </c>
      <c r="F62" s="34">
        <v>5000</v>
      </c>
      <c r="G62" s="14"/>
      <c r="H62" s="14"/>
      <c r="I62" s="14"/>
      <c r="J62" s="33">
        <f>SUM(D62:I62)</f>
        <v>9316.64</v>
      </c>
    </row>
    <row r="63" spans="2:11" s="16" customFormat="1" ht="15.75" x14ac:dyDescent="0.25">
      <c r="B63" s="17">
        <v>55799</v>
      </c>
      <c r="C63" s="11" t="s">
        <v>65</v>
      </c>
      <c r="D63" s="18">
        <v>3661.19</v>
      </c>
      <c r="E63" s="13">
        <v>8500</v>
      </c>
      <c r="F63" s="14"/>
      <c r="G63" s="14"/>
      <c r="H63" s="14"/>
      <c r="I63" s="14"/>
      <c r="J63" s="33">
        <f>SUM(D63:I63)</f>
        <v>12161.19</v>
      </c>
      <c r="K63" s="35"/>
    </row>
    <row r="64" spans="2:11" s="16" customFormat="1" ht="15.75" x14ac:dyDescent="0.25">
      <c r="B64" s="36">
        <v>56201</v>
      </c>
      <c r="C64" s="37" t="s">
        <v>66</v>
      </c>
      <c r="D64" s="18">
        <v>14150.73</v>
      </c>
      <c r="E64" s="18"/>
      <c r="F64" s="34"/>
      <c r="G64" s="14"/>
      <c r="H64" s="14"/>
      <c r="I64" s="14"/>
      <c r="J64" s="33">
        <f>SUM(D64:I64)</f>
        <v>14150.73</v>
      </c>
    </row>
    <row r="65" spans="2:11" s="16" customFormat="1" ht="15.75" x14ac:dyDescent="0.25">
      <c r="B65" s="36">
        <v>56201</v>
      </c>
      <c r="C65" s="38" t="s">
        <v>67</v>
      </c>
      <c r="D65" s="39"/>
      <c r="E65" s="18"/>
      <c r="F65" s="14"/>
      <c r="G65" s="14"/>
      <c r="H65" s="14"/>
      <c r="I65" s="14"/>
      <c r="J65" s="32"/>
    </row>
    <row r="66" spans="2:11" s="16" customFormat="1" ht="15.75" x14ac:dyDescent="0.25">
      <c r="B66" s="36">
        <v>56201</v>
      </c>
      <c r="C66" s="38" t="s">
        <v>68</v>
      </c>
      <c r="D66" s="40"/>
      <c r="E66" s="18"/>
      <c r="F66" s="14"/>
      <c r="G66" s="14"/>
      <c r="H66" s="14"/>
      <c r="I66" s="14"/>
      <c r="J66" s="41"/>
    </row>
    <row r="67" spans="2:11" s="16" customFormat="1" ht="15.75" x14ac:dyDescent="0.25">
      <c r="B67" s="36">
        <v>56201</v>
      </c>
      <c r="C67" s="38" t="s">
        <v>69</v>
      </c>
      <c r="D67" s="42"/>
      <c r="E67" s="18"/>
      <c r="F67" s="14"/>
      <c r="G67" s="14"/>
      <c r="H67" s="14"/>
      <c r="I67" s="14"/>
      <c r="J67" s="33">
        <f>SUM(D67:I67)</f>
        <v>0</v>
      </c>
    </row>
    <row r="68" spans="2:11" s="16" customFormat="1" ht="15.75" x14ac:dyDescent="0.25">
      <c r="B68" s="36">
        <v>56201</v>
      </c>
      <c r="C68" s="37" t="s">
        <v>70</v>
      </c>
      <c r="D68" s="18"/>
      <c r="E68" s="18"/>
      <c r="F68" s="14"/>
      <c r="G68" s="14"/>
      <c r="H68" s="14"/>
      <c r="I68" s="14"/>
      <c r="J68" s="33">
        <f>SUM(D68:I68)</f>
        <v>0</v>
      </c>
    </row>
    <row r="69" spans="2:11" s="16" customFormat="1" ht="15.75" x14ac:dyDescent="0.25">
      <c r="B69" s="36">
        <v>56303</v>
      </c>
      <c r="C69" s="11" t="s">
        <v>71</v>
      </c>
      <c r="D69" s="18">
        <v>23854.78</v>
      </c>
      <c r="E69" s="13">
        <v>40000</v>
      </c>
      <c r="F69" s="14">
        <v>25000</v>
      </c>
      <c r="G69" s="14"/>
      <c r="H69" s="14"/>
      <c r="I69" s="14"/>
      <c r="J69" s="33">
        <f>SUM(D69:I69)</f>
        <v>88854.78</v>
      </c>
    </row>
    <row r="70" spans="2:11" s="16" customFormat="1" ht="15.75" x14ac:dyDescent="0.25">
      <c r="B70" s="17">
        <v>56304</v>
      </c>
      <c r="C70" s="11" t="s">
        <v>72</v>
      </c>
      <c r="D70" s="18">
        <v>20000</v>
      </c>
      <c r="E70" s="13">
        <f>24000+3000</f>
        <v>27000</v>
      </c>
      <c r="F70" s="14">
        <v>20000</v>
      </c>
      <c r="G70" s="14"/>
      <c r="H70" s="14"/>
      <c r="I70" s="14"/>
      <c r="J70" s="33">
        <f>SUM(D70:I70)</f>
        <v>67000</v>
      </c>
      <c r="K70" s="35"/>
    </row>
    <row r="71" spans="2:11" s="16" customFormat="1" ht="15.75" x14ac:dyDescent="0.25">
      <c r="B71" s="17">
        <v>611</v>
      </c>
      <c r="C71" s="11" t="s">
        <v>73</v>
      </c>
      <c r="D71" s="18"/>
      <c r="E71" s="13"/>
      <c r="F71" s="14"/>
      <c r="G71" s="14"/>
      <c r="H71" s="14"/>
      <c r="I71" s="14"/>
      <c r="J71" s="33"/>
      <c r="K71" s="35"/>
    </row>
    <row r="72" spans="2:11" s="16" customFormat="1" ht="15.75" x14ac:dyDescent="0.25">
      <c r="B72" s="17">
        <v>61101</v>
      </c>
      <c r="C72" s="11" t="s">
        <v>74</v>
      </c>
      <c r="D72" s="18"/>
      <c r="E72" s="13"/>
      <c r="F72" s="34"/>
      <c r="G72" s="14"/>
      <c r="H72" s="14"/>
      <c r="I72" s="14"/>
      <c r="J72" s="33">
        <f>SUM(D72:I72)</f>
        <v>0</v>
      </c>
      <c r="K72" s="35"/>
    </row>
    <row r="73" spans="2:11" s="16" customFormat="1" ht="15.75" x14ac:dyDescent="0.25">
      <c r="B73" s="17">
        <v>61104</v>
      </c>
      <c r="C73" s="20" t="s">
        <v>75</v>
      </c>
      <c r="D73" s="19"/>
      <c r="E73" s="14"/>
      <c r="F73" s="34"/>
      <c r="G73" s="14"/>
      <c r="H73" s="14"/>
      <c r="I73" s="14"/>
      <c r="J73" s="33">
        <f>SUM(D73:I73)</f>
        <v>0</v>
      </c>
    </row>
    <row r="74" spans="2:11" s="16" customFormat="1" ht="15.75" x14ac:dyDescent="0.25">
      <c r="B74" s="17">
        <v>61501</v>
      </c>
      <c r="C74" s="20" t="s">
        <v>76</v>
      </c>
      <c r="D74" s="19"/>
      <c r="E74" s="14"/>
      <c r="G74" s="14"/>
      <c r="H74" s="14"/>
      <c r="I74" s="14"/>
      <c r="J74" s="33">
        <f>SUM(D74:I74)</f>
        <v>0</v>
      </c>
    </row>
    <row r="75" spans="2:11" s="16" customFormat="1" ht="15.75" x14ac:dyDescent="0.25">
      <c r="B75" s="17">
        <v>61599</v>
      </c>
      <c r="C75" s="43" t="s">
        <v>77</v>
      </c>
      <c r="D75" s="19"/>
      <c r="E75" s="14"/>
      <c r="F75" s="44">
        <v>43241.19</v>
      </c>
      <c r="G75" s="14"/>
      <c r="H75" s="14"/>
      <c r="I75" s="14"/>
      <c r="J75" s="33">
        <f>SUM(D75:I75)</f>
        <v>43241.19</v>
      </c>
    </row>
    <row r="76" spans="2:11" s="16" customFormat="1" ht="15.75" x14ac:dyDescent="0.25">
      <c r="B76" s="45"/>
      <c r="C76" s="46" t="s">
        <v>78</v>
      </c>
      <c r="D76" s="19"/>
      <c r="E76" s="14"/>
      <c r="F76" s="47"/>
      <c r="G76" s="14"/>
      <c r="H76" s="14"/>
      <c r="J76" s="41"/>
      <c r="K76" s="35"/>
    </row>
    <row r="77" spans="2:11" s="16" customFormat="1" x14ac:dyDescent="0.25">
      <c r="B77" s="48">
        <v>55302</v>
      </c>
      <c r="C77" s="49" t="s">
        <v>57</v>
      </c>
      <c r="D77" s="19"/>
      <c r="E77" s="14"/>
      <c r="F77" s="44"/>
      <c r="G77" s="14"/>
      <c r="H77" s="14"/>
      <c r="I77" s="14">
        <v>3000</v>
      </c>
      <c r="J77" s="41">
        <f t="shared" ref="J77:J91" si="3">SUM(D77:I77)</f>
        <v>3000</v>
      </c>
    </row>
    <row r="78" spans="2:11" s="16" customFormat="1" x14ac:dyDescent="0.25">
      <c r="B78" s="48">
        <v>55308</v>
      </c>
      <c r="C78" s="49" t="s">
        <v>79</v>
      </c>
      <c r="D78" s="19"/>
      <c r="E78" s="14"/>
      <c r="F78" s="44"/>
      <c r="G78" s="14"/>
      <c r="H78" s="14"/>
      <c r="I78" s="50">
        <v>330000</v>
      </c>
      <c r="J78" s="41">
        <f t="shared" si="3"/>
        <v>330000</v>
      </c>
    </row>
    <row r="79" spans="2:11" s="16" customFormat="1" x14ac:dyDescent="0.25">
      <c r="B79" s="48">
        <v>71308</v>
      </c>
      <c r="C79" s="49" t="s">
        <v>80</v>
      </c>
      <c r="D79" s="19"/>
      <c r="E79" s="14"/>
      <c r="F79" s="44"/>
      <c r="G79" s="14"/>
      <c r="H79" s="14"/>
      <c r="I79" s="51">
        <v>136655.20000000001</v>
      </c>
      <c r="J79" s="41">
        <f t="shared" si="3"/>
        <v>136655.20000000001</v>
      </c>
    </row>
    <row r="80" spans="2:11" s="16" customFormat="1" ht="30" x14ac:dyDescent="0.25">
      <c r="B80" s="48">
        <v>55308</v>
      </c>
      <c r="C80" s="52" t="s">
        <v>81</v>
      </c>
      <c r="D80" s="19"/>
      <c r="E80" s="14"/>
      <c r="F80" s="44"/>
      <c r="G80" s="14"/>
      <c r="H80" s="14"/>
      <c r="I80" s="53"/>
      <c r="J80" s="41">
        <f t="shared" si="3"/>
        <v>0</v>
      </c>
    </row>
    <row r="81" spans="2:10" s="16" customFormat="1" ht="30" x14ac:dyDescent="0.25">
      <c r="B81" s="48">
        <v>71308</v>
      </c>
      <c r="C81" s="54" t="s">
        <v>82</v>
      </c>
      <c r="D81" s="19"/>
      <c r="E81" s="14"/>
      <c r="F81" s="44"/>
      <c r="G81" s="14"/>
      <c r="H81" s="14"/>
      <c r="I81" s="51"/>
      <c r="J81" s="41">
        <f t="shared" si="3"/>
        <v>0</v>
      </c>
    </row>
    <row r="82" spans="2:10" s="16" customFormat="1" ht="30" x14ac:dyDescent="0.25">
      <c r="B82" s="48">
        <v>55308</v>
      </c>
      <c r="C82" s="55" t="s">
        <v>83</v>
      </c>
      <c r="D82" s="19"/>
      <c r="E82" s="14"/>
      <c r="F82" s="44"/>
      <c r="G82" s="14"/>
      <c r="H82" s="14"/>
      <c r="I82" s="53"/>
      <c r="J82" s="41">
        <f t="shared" si="3"/>
        <v>0</v>
      </c>
    </row>
    <row r="83" spans="2:10" s="16" customFormat="1" ht="30" x14ac:dyDescent="0.25">
      <c r="B83" s="56">
        <v>71308</v>
      </c>
      <c r="C83" s="57" t="s">
        <v>84</v>
      </c>
      <c r="D83" s="58"/>
      <c r="E83" s="21"/>
      <c r="F83" s="59"/>
      <c r="G83" s="21"/>
      <c r="H83" s="21"/>
      <c r="I83" s="60"/>
      <c r="J83" s="61">
        <f t="shared" si="3"/>
        <v>0</v>
      </c>
    </row>
    <row r="84" spans="2:10" s="25" customFormat="1" x14ac:dyDescent="0.25">
      <c r="B84" s="62"/>
      <c r="C84" s="63"/>
      <c r="D84" s="64"/>
      <c r="E84" s="23"/>
      <c r="F84" s="65"/>
      <c r="G84" s="23"/>
      <c r="H84" s="23"/>
      <c r="I84" s="66"/>
      <c r="J84" s="67"/>
    </row>
    <row r="85" spans="2:10" s="16" customFormat="1" x14ac:dyDescent="0.25">
      <c r="B85" s="68">
        <v>55308</v>
      </c>
      <c r="C85" s="68" t="s">
        <v>85</v>
      </c>
      <c r="D85" s="69"/>
      <c r="E85" s="30"/>
      <c r="F85" s="70"/>
      <c r="G85" s="30"/>
      <c r="H85" s="30"/>
      <c r="I85" s="53"/>
      <c r="J85" s="71">
        <f t="shared" si="3"/>
        <v>0</v>
      </c>
    </row>
    <row r="86" spans="2:10" s="16" customFormat="1" x14ac:dyDescent="0.25">
      <c r="B86" s="48">
        <v>71308</v>
      </c>
      <c r="C86" s="48" t="s">
        <v>86</v>
      </c>
      <c r="D86" s="19"/>
      <c r="E86" s="14"/>
      <c r="F86" s="44"/>
      <c r="G86" s="14"/>
      <c r="H86" s="14"/>
      <c r="I86" s="51"/>
      <c r="J86" s="41">
        <f t="shared" si="3"/>
        <v>0</v>
      </c>
    </row>
    <row r="87" spans="2:10" s="16" customFormat="1" x14ac:dyDescent="0.25">
      <c r="B87" s="48">
        <v>55308</v>
      </c>
      <c r="C87" s="72" t="s">
        <v>87</v>
      </c>
      <c r="D87" s="19"/>
      <c r="E87" s="14"/>
      <c r="F87" s="44"/>
      <c r="G87" s="14"/>
      <c r="H87" s="14"/>
      <c r="I87" s="53"/>
      <c r="J87" s="41">
        <f t="shared" si="3"/>
        <v>0</v>
      </c>
    </row>
    <row r="88" spans="2:10" s="16" customFormat="1" ht="30" x14ac:dyDescent="0.25">
      <c r="B88" s="48">
        <v>71308</v>
      </c>
      <c r="C88" s="73" t="s">
        <v>88</v>
      </c>
      <c r="D88" s="19"/>
      <c r="E88" s="14"/>
      <c r="F88" s="44"/>
      <c r="G88" s="14"/>
      <c r="H88" s="14"/>
      <c r="I88" s="53"/>
      <c r="J88" s="41">
        <f t="shared" si="3"/>
        <v>0</v>
      </c>
    </row>
    <row r="89" spans="2:10" s="16" customFormat="1" ht="30" x14ac:dyDescent="0.25">
      <c r="B89" s="48">
        <v>72101</v>
      </c>
      <c r="C89" s="74" t="s">
        <v>89</v>
      </c>
      <c r="D89" s="14"/>
      <c r="E89" s="14"/>
      <c r="F89" s="44"/>
      <c r="G89" s="14"/>
      <c r="H89" s="14"/>
      <c r="I89" s="53"/>
      <c r="J89" s="41">
        <f t="shared" si="3"/>
        <v>0</v>
      </c>
    </row>
    <row r="90" spans="2:10" s="16" customFormat="1" ht="30" x14ac:dyDescent="0.25">
      <c r="B90" s="48">
        <v>72101</v>
      </c>
      <c r="C90" s="74" t="s">
        <v>90</v>
      </c>
      <c r="D90" s="14"/>
      <c r="E90" s="14"/>
      <c r="F90" s="44"/>
      <c r="G90" s="14"/>
      <c r="H90" s="14"/>
      <c r="I90" s="53"/>
      <c r="J90" s="41">
        <f t="shared" si="3"/>
        <v>0</v>
      </c>
    </row>
    <row r="91" spans="2:10" s="16" customFormat="1" x14ac:dyDescent="0.25">
      <c r="B91" s="48">
        <v>72101</v>
      </c>
      <c r="C91" s="74" t="s">
        <v>91</v>
      </c>
      <c r="D91" s="14"/>
      <c r="E91" s="14"/>
      <c r="F91" s="44"/>
      <c r="G91" s="14"/>
      <c r="H91" s="14"/>
      <c r="I91" s="53"/>
      <c r="J91" s="41">
        <f t="shared" si="3"/>
        <v>0</v>
      </c>
    </row>
    <row r="92" spans="2:10" s="16" customFormat="1" x14ac:dyDescent="0.25">
      <c r="B92" s="48">
        <v>72101</v>
      </c>
      <c r="C92" s="74" t="s">
        <v>92</v>
      </c>
      <c r="D92" s="14"/>
      <c r="E92" s="14"/>
      <c r="F92" s="44">
        <v>31564.35</v>
      </c>
      <c r="G92" s="14"/>
      <c r="H92" s="14"/>
      <c r="I92" s="53"/>
      <c r="J92" s="41"/>
    </row>
    <row r="93" spans="2:10" s="16" customFormat="1" x14ac:dyDescent="0.25">
      <c r="B93" s="48"/>
      <c r="C93" s="75" t="s">
        <v>93</v>
      </c>
      <c r="D93" s="14"/>
      <c r="E93" s="14"/>
      <c r="F93" s="44"/>
      <c r="G93" s="14"/>
      <c r="H93" s="14"/>
      <c r="I93" s="53"/>
      <c r="J93" s="41"/>
    </row>
    <row r="94" spans="2:10" s="16" customFormat="1" ht="15.75" x14ac:dyDescent="0.25">
      <c r="B94" s="76">
        <v>54101</v>
      </c>
      <c r="C94" s="20" t="s">
        <v>23</v>
      </c>
      <c r="D94" s="19"/>
      <c r="E94" s="14"/>
      <c r="F94" s="14"/>
      <c r="G94" s="14"/>
      <c r="H94" s="14"/>
      <c r="I94" s="14"/>
      <c r="J94" s="15">
        <f>SUM(E94:I94)</f>
        <v>0</v>
      </c>
    </row>
    <row r="95" spans="2:10" s="16" customFormat="1" ht="15.75" x14ac:dyDescent="0.25">
      <c r="B95" s="76">
        <v>54104</v>
      </c>
      <c r="C95" s="20" t="s">
        <v>24</v>
      </c>
      <c r="D95" s="19"/>
      <c r="E95" s="14"/>
      <c r="F95" s="14"/>
      <c r="G95" s="14"/>
      <c r="H95" s="14"/>
      <c r="I95" s="14"/>
      <c r="J95" s="15">
        <f>SUM(D95:I95)</f>
        <v>0</v>
      </c>
    </row>
    <row r="96" spans="2:10" s="16" customFormat="1" ht="15.75" x14ac:dyDescent="0.25">
      <c r="B96" s="76">
        <v>54314</v>
      </c>
      <c r="C96" s="20" t="s">
        <v>49</v>
      </c>
      <c r="D96" s="19"/>
      <c r="E96" s="14"/>
      <c r="F96" s="14"/>
      <c r="G96" s="14"/>
      <c r="H96" s="14"/>
      <c r="I96" s="14"/>
      <c r="J96" s="15">
        <f>SUM(D96:I96)</f>
        <v>0</v>
      </c>
    </row>
    <row r="97" spans="2:10" s="16" customFormat="1" ht="15.75" x14ac:dyDescent="0.25">
      <c r="B97" s="76"/>
      <c r="C97" s="77" t="s">
        <v>94</v>
      </c>
      <c r="D97" s="19"/>
      <c r="E97" s="14"/>
      <c r="F97" s="14"/>
      <c r="G97" s="14"/>
      <c r="H97" s="14"/>
      <c r="I97" s="14"/>
      <c r="J97" s="15"/>
    </row>
    <row r="98" spans="2:10" s="16" customFormat="1" ht="15.75" x14ac:dyDescent="0.25">
      <c r="B98" s="76">
        <v>51101</v>
      </c>
      <c r="C98" s="20" t="s">
        <v>12</v>
      </c>
      <c r="D98" s="19"/>
      <c r="E98" s="14"/>
      <c r="F98" s="14"/>
      <c r="G98" s="14"/>
      <c r="H98" s="14"/>
      <c r="I98" s="14"/>
      <c r="J98" s="15">
        <f>SUM(D98:I98)</f>
        <v>0</v>
      </c>
    </row>
    <row r="99" spans="2:10" s="16" customFormat="1" ht="15.75" x14ac:dyDescent="0.25">
      <c r="B99" s="76">
        <v>51202</v>
      </c>
      <c r="C99" s="20" t="s">
        <v>95</v>
      </c>
      <c r="D99" s="19"/>
      <c r="E99" s="14"/>
      <c r="F99" s="14"/>
      <c r="G99" s="14"/>
      <c r="H99" s="14"/>
      <c r="I99" s="14"/>
      <c r="J99" s="15">
        <f>SUM(E99:I99)</f>
        <v>0</v>
      </c>
    </row>
    <row r="100" spans="2:10" s="16" customFormat="1" ht="15.75" x14ac:dyDescent="0.25">
      <c r="B100" s="76">
        <v>54111</v>
      </c>
      <c r="C100" s="20" t="s">
        <v>29</v>
      </c>
      <c r="D100" s="19"/>
      <c r="E100" s="14"/>
      <c r="F100" s="14"/>
      <c r="G100" s="14"/>
      <c r="H100" s="14"/>
      <c r="I100" s="14"/>
      <c r="J100" s="15">
        <f>SUM(D100:I100)</f>
        <v>0</v>
      </c>
    </row>
    <row r="101" spans="2:10" s="16" customFormat="1" ht="15.75" x14ac:dyDescent="0.25">
      <c r="B101" s="76">
        <v>54110</v>
      </c>
      <c r="C101" s="20" t="s">
        <v>96</v>
      </c>
      <c r="D101" s="19"/>
      <c r="E101" s="14"/>
      <c r="F101" s="14"/>
      <c r="G101" s="14"/>
      <c r="H101" s="14"/>
      <c r="I101" s="14"/>
      <c r="J101" s="15">
        <f>SUM(D101:I101)</f>
        <v>0</v>
      </c>
    </row>
    <row r="102" spans="2:10" s="16" customFormat="1" ht="31.5" x14ac:dyDescent="0.25">
      <c r="B102" s="76"/>
      <c r="C102" s="78" t="s">
        <v>97</v>
      </c>
      <c r="D102" s="19"/>
      <c r="E102" s="14"/>
      <c r="F102" s="14"/>
      <c r="G102" s="14"/>
      <c r="H102" s="14"/>
      <c r="I102" s="14"/>
      <c r="J102" s="15"/>
    </row>
    <row r="103" spans="2:10" s="16" customFormat="1" ht="15.75" x14ac:dyDescent="0.25">
      <c r="B103" s="76">
        <v>54304</v>
      </c>
      <c r="C103" s="20" t="s">
        <v>98</v>
      </c>
      <c r="D103" s="19"/>
      <c r="E103" s="14"/>
      <c r="F103" s="14"/>
      <c r="G103" s="14"/>
      <c r="H103" s="14"/>
      <c r="I103" s="14"/>
      <c r="J103" s="15">
        <f>SUM(D103:I103)</f>
        <v>0</v>
      </c>
    </row>
    <row r="104" spans="2:10" s="16" customFormat="1" ht="15.75" x14ac:dyDescent="0.25">
      <c r="B104" s="76"/>
      <c r="C104" s="77" t="s">
        <v>99</v>
      </c>
      <c r="D104" s="19"/>
      <c r="E104" s="14"/>
      <c r="F104" s="14"/>
      <c r="G104" s="14"/>
      <c r="H104" s="14"/>
      <c r="I104" s="14"/>
      <c r="J104" s="15"/>
    </row>
    <row r="105" spans="2:10" s="16" customFormat="1" ht="15.75" x14ac:dyDescent="0.25">
      <c r="B105" s="76">
        <v>54304</v>
      </c>
      <c r="C105" s="20" t="s">
        <v>98</v>
      </c>
      <c r="D105" s="19"/>
      <c r="E105" s="14"/>
      <c r="F105" s="14"/>
      <c r="G105" s="14"/>
      <c r="H105" s="14"/>
      <c r="I105" s="14"/>
      <c r="J105" s="15">
        <f>SUM(E105:I105)</f>
        <v>0</v>
      </c>
    </row>
    <row r="106" spans="2:10" s="16" customFormat="1" ht="15.75" x14ac:dyDescent="0.25">
      <c r="B106" s="76">
        <v>54111</v>
      </c>
      <c r="C106" s="20" t="s">
        <v>29</v>
      </c>
      <c r="D106" s="19"/>
      <c r="E106" s="14"/>
      <c r="F106" s="14"/>
      <c r="G106" s="14"/>
      <c r="H106" s="14"/>
      <c r="I106" s="14"/>
      <c r="J106" s="15">
        <f>SUM(E106:I106)</f>
        <v>0</v>
      </c>
    </row>
    <row r="107" spans="2:10" s="16" customFormat="1" ht="47.25" x14ac:dyDescent="0.25">
      <c r="B107" s="76"/>
      <c r="C107" s="78" t="s">
        <v>100</v>
      </c>
      <c r="D107" s="19"/>
      <c r="E107" s="14"/>
      <c r="F107" s="14"/>
      <c r="G107" s="14"/>
      <c r="H107" s="14"/>
      <c r="I107" s="14"/>
      <c r="J107" s="15"/>
    </row>
    <row r="108" spans="2:10" s="16" customFormat="1" ht="15.75" x14ac:dyDescent="0.25">
      <c r="B108" s="76">
        <v>54111</v>
      </c>
      <c r="C108" s="20" t="s">
        <v>29</v>
      </c>
      <c r="D108" s="19"/>
      <c r="E108" s="14"/>
      <c r="F108" s="14"/>
      <c r="G108" s="14"/>
      <c r="H108" s="14"/>
      <c r="I108" s="14"/>
      <c r="J108" s="15">
        <f>SUM(D108:I108)</f>
        <v>0</v>
      </c>
    </row>
    <row r="109" spans="2:10" s="16" customFormat="1" x14ac:dyDescent="0.25">
      <c r="B109" s="76"/>
      <c r="C109" s="79" t="s">
        <v>101</v>
      </c>
      <c r="D109" s="19"/>
      <c r="E109" s="14"/>
      <c r="F109" s="14"/>
      <c r="G109" s="14"/>
      <c r="H109" s="14"/>
      <c r="I109" s="14"/>
      <c r="J109" s="15"/>
    </row>
    <row r="110" spans="2:10" s="16" customFormat="1" ht="15.75" x14ac:dyDescent="0.25">
      <c r="B110" s="76">
        <v>54111</v>
      </c>
      <c r="C110" s="20" t="s">
        <v>29</v>
      </c>
      <c r="D110" s="19"/>
      <c r="E110" s="14"/>
      <c r="F110" s="14"/>
      <c r="G110" s="14"/>
      <c r="H110" s="14"/>
      <c r="I110" s="14"/>
      <c r="J110" s="15">
        <f>SUM(D110:I110)</f>
        <v>0</v>
      </c>
    </row>
    <row r="111" spans="2:10" s="16" customFormat="1" ht="47.25" x14ac:dyDescent="0.25">
      <c r="B111" s="76"/>
      <c r="C111" s="78" t="s">
        <v>102</v>
      </c>
      <c r="D111" s="19"/>
      <c r="E111" s="14"/>
      <c r="F111" s="14"/>
      <c r="G111" s="14"/>
      <c r="H111" s="14"/>
      <c r="I111" s="14"/>
      <c r="J111" s="15"/>
    </row>
    <row r="112" spans="2:10" s="16" customFormat="1" ht="15.75" x14ac:dyDescent="0.25">
      <c r="B112" s="80">
        <v>54111</v>
      </c>
      <c r="C112" s="81" t="s">
        <v>29</v>
      </c>
      <c r="D112" s="58"/>
      <c r="E112" s="21"/>
      <c r="F112" s="21"/>
      <c r="G112" s="21"/>
      <c r="H112" s="21"/>
      <c r="I112" s="21"/>
      <c r="J112" s="22">
        <f>SUM(E112:I112)</f>
        <v>0</v>
      </c>
    </row>
    <row r="113" spans="2:10" s="25" customFormat="1" ht="15.75" x14ac:dyDescent="0.25">
      <c r="B113" s="82"/>
      <c r="C113" s="83"/>
      <c r="D113" s="64"/>
      <c r="E113" s="23"/>
      <c r="F113" s="23"/>
      <c r="G113" s="23"/>
      <c r="H113" s="23"/>
      <c r="I113" s="23"/>
      <c r="J113" s="24"/>
    </row>
    <row r="114" spans="2:10" s="25" customFormat="1" ht="15.75" x14ac:dyDescent="0.25">
      <c r="B114" s="82"/>
      <c r="C114" s="83"/>
      <c r="D114" s="64"/>
      <c r="E114" s="23"/>
      <c r="F114" s="23"/>
      <c r="G114" s="23"/>
      <c r="H114" s="23"/>
      <c r="I114" s="23"/>
      <c r="J114" s="24"/>
    </row>
    <row r="115" spans="2:10" s="16" customFormat="1" ht="15.75" x14ac:dyDescent="0.25">
      <c r="B115" s="84">
        <v>54110</v>
      </c>
      <c r="C115" s="85" t="s">
        <v>96</v>
      </c>
      <c r="D115" s="69"/>
      <c r="E115" s="30"/>
      <c r="F115" s="30"/>
      <c r="G115" s="30"/>
      <c r="H115" s="30"/>
      <c r="I115" s="30"/>
      <c r="J115" s="31">
        <f>SUM(E115:I115)</f>
        <v>0</v>
      </c>
    </row>
    <row r="116" spans="2:10" s="16" customFormat="1" ht="15.75" x14ac:dyDescent="0.25">
      <c r="B116" s="76"/>
      <c r="C116" s="77" t="s">
        <v>103</v>
      </c>
      <c r="D116" s="19"/>
      <c r="E116" s="14"/>
      <c r="F116" s="14"/>
      <c r="G116" s="14"/>
      <c r="H116" s="14"/>
      <c r="I116" s="14"/>
      <c r="J116" s="15"/>
    </row>
    <row r="117" spans="2:10" s="16" customFormat="1" ht="15.75" x14ac:dyDescent="0.25">
      <c r="B117" s="80">
        <v>51101</v>
      </c>
      <c r="C117" s="81" t="s">
        <v>12</v>
      </c>
      <c r="D117" s="58"/>
      <c r="E117" s="21"/>
      <c r="F117" s="21"/>
      <c r="G117" s="21"/>
      <c r="H117" s="21"/>
      <c r="I117" s="21"/>
      <c r="J117" s="22">
        <f>SUM(D117:I117)</f>
        <v>0</v>
      </c>
    </row>
    <row r="118" spans="2:10" s="25" customFormat="1" ht="15.75" x14ac:dyDescent="0.25">
      <c r="B118" s="82"/>
      <c r="C118" s="83"/>
      <c r="D118" s="64"/>
      <c r="E118" s="23"/>
      <c r="F118" s="23"/>
      <c r="G118" s="23"/>
      <c r="H118" s="23"/>
      <c r="I118" s="23"/>
      <c r="J118" s="24"/>
    </row>
    <row r="119" spans="2:10" s="25" customFormat="1" ht="15.75" x14ac:dyDescent="0.25">
      <c r="B119" s="82"/>
      <c r="C119" s="83"/>
      <c r="D119" s="64"/>
      <c r="E119" s="23"/>
      <c r="F119" s="23"/>
      <c r="G119" s="23"/>
      <c r="H119" s="23"/>
      <c r="I119" s="23"/>
      <c r="J119" s="24"/>
    </row>
    <row r="120" spans="2:10" s="16" customFormat="1" ht="15.75" x14ac:dyDescent="0.25">
      <c r="B120" s="84">
        <v>54111</v>
      </c>
      <c r="C120" s="85" t="s">
        <v>29</v>
      </c>
      <c r="D120" s="69"/>
      <c r="E120" s="30"/>
      <c r="F120" s="30"/>
      <c r="G120" s="30"/>
      <c r="H120" s="30"/>
      <c r="I120" s="30"/>
      <c r="J120" s="31">
        <f>SUM(D120:I120)</f>
        <v>0</v>
      </c>
    </row>
    <row r="121" spans="2:10" s="16" customFormat="1" ht="15.75" x14ac:dyDescent="0.25">
      <c r="B121" s="76">
        <v>54112</v>
      </c>
      <c r="C121" s="20" t="s">
        <v>30</v>
      </c>
      <c r="D121" s="19"/>
      <c r="E121" s="14"/>
      <c r="F121" s="14"/>
      <c r="G121" s="14"/>
      <c r="H121" s="14"/>
      <c r="I121" s="14"/>
      <c r="J121" s="15">
        <f>SUM(D121:I121)</f>
        <v>0</v>
      </c>
    </row>
    <row r="122" spans="2:10" s="16" customFormat="1" ht="47.25" x14ac:dyDescent="0.25">
      <c r="B122" s="76"/>
      <c r="C122" s="78" t="s">
        <v>104</v>
      </c>
      <c r="D122" s="19"/>
      <c r="E122" s="14"/>
      <c r="F122" s="14"/>
      <c r="G122" s="14"/>
      <c r="H122" s="14"/>
      <c r="I122" s="14"/>
      <c r="J122" s="15"/>
    </row>
    <row r="123" spans="2:10" s="16" customFormat="1" ht="15.75" x14ac:dyDescent="0.25">
      <c r="B123" s="76">
        <v>54110</v>
      </c>
      <c r="C123" s="20" t="s">
        <v>96</v>
      </c>
      <c r="D123" s="19"/>
      <c r="E123" s="14"/>
      <c r="F123" s="14"/>
      <c r="G123" s="14"/>
      <c r="H123" s="14"/>
      <c r="I123" s="14"/>
      <c r="J123" s="15">
        <f>SUM(D123:I123)</f>
        <v>0</v>
      </c>
    </row>
    <row r="124" spans="2:10" s="16" customFormat="1" ht="15.75" x14ac:dyDescent="0.25">
      <c r="B124" s="76">
        <v>54111</v>
      </c>
      <c r="C124" s="20" t="s">
        <v>29</v>
      </c>
      <c r="D124" s="19"/>
      <c r="E124" s="14"/>
      <c r="F124" s="14"/>
      <c r="G124" s="14"/>
      <c r="H124" s="14"/>
      <c r="I124" s="14"/>
      <c r="J124" s="15">
        <f>SUM(E124:I124)</f>
        <v>0</v>
      </c>
    </row>
    <row r="125" spans="2:10" s="16" customFormat="1" ht="31.5" x14ac:dyDescent="0.25">
      <c r="B125" s="76"/>
      <c r="C125" s="78" t="s">
        <v>105</v>
      </c>
      <c r="D125" s="19"/>
      <c r="E125" s="14"/>
      <c r="F125" s="14"/>
      <c r="G125" s="14"/>
      <c r="H125" s="14"/>
      <c r="I125" s="14"/>
      <c r="J125" s="15"/>
    </row>
    <row r="126" spans="2:10" s="16" customFormat="1" ht="15.75" x14ac:dyDescent="0.25">
      <c r="B126" s="76">
        <v>54111</v>
      </c>
      <c r="C126" s="20" t="s">
        <v>29</v>
      </c>
      <c r="D126" s="19"/>
      <c r="E126" s="14"/>
      <c r="F126" s="14"/>
      <c r="G126" s="14"/>
      <c r="H126" s="14"/>
      <c r="I126" s="14"/>
      <c r="J126" s="15">
        <f>SUM(D126:I126)</f>
        <v>0</v>
      </c>
    </row>
    <row r="127" spans="2:10" s="16" customFormat="1" ht="15.75" x14ac:dyDescent="0.25">
      <c r="B127" s="76"/>
      <c r="C127" s="77" t="s">
        <v>106</v>
      </c>
      <c r="D127" s="19"/>
      <c r="E127" s="14"/>
      <c r="F127" s="14"/>
      <c r="G127" s="14"/>
      <c r="H127" s="14"/>
      <c r="I127" s="14"/>
      <c r="J127" s="15"/>
    </row>
    <row r="128" spans="2:10" s="16" customFormat="1" ht="15.75" x14ac:dyDescent="0.25">
      <c r="B128" s="76"/>
      <c r="C128" s="77" t="s">
        <v>107</v>
      </c>
      <c r="D128" s="19"/>
      <c r="E128" s="14"/>
      <c r="F128" s="14"/>
      <c r="G128" s="14"/>
      <c r="H128" s="14"/>
      <c r="I128" s="14"/>
      <c r="J128" s="15"/>
    </row>
    <row r="129" spans="2:10" s="16" customFormat="1" ht="15.75" x14ac:dyDescent="0.25">
      <c r="B129" s="17">
        <v>54101</v>
      </c>
      <c r="C129" s="20" t="s">
        <v>23</v>
      </c>
      <c r="D129" s="19"/>
      <c r="E129" s="14"/>
      <c r="F129" s="14"/>
      <c r="G129" s="14"/>
      <c r="H129" s="14"/>
      <c r="I129" s="14"/>
      <c r="J129" s="15">
        <f t="shared" ref="J129:J146" si="4">SUM(D129:I129)</f>
        <v>0</v>
      </c>
    </row>
    <row r="130" spans="2:10" s="16" customFormat="1" ht="15.75" x14ac:dyDescent="0.25">
      <c r="B130" s="17">
        <v>54104</v>
      </c>
      <c r="C130" s="20" t="s">
        <v>24</v>
      </c>
      <c r="D130" s="19"/>
      <c r="E130" s="14"/>
      <c r="F130" s="14"/>
      <c r="G130" s="14"/>
      <c r="H130" s="14"/>
      <c r="I130" s="14"/>
      <c r="J130" s="15">
        <f t="shared" si="4"/>
        <v>0</v>
      </c>
    </row>
    <row r="131" spans="2:10" s="16" customFormat="1" ht="15.75" x14ac:dyDescent="0.25">
      <c r="B131" s="76">
        <v>54111</v>
      </c>
      <c r="C131" s="20" t="s">
        <v>29</v>
      </c>
      <c r="D131" s="19"/>
      <c r="E131" s="14"/>
      <c r="F131" s="14"/>
      <c r="G131" s="14"/>
      <c r="H131" s="14"/>
      <c r="I131" s="14"/>
      <c r="J131" s="15">
        <f t="shared" si="4"/>
        <v>0</v>
      </c>
    </row>
    <row r="132" spans="2:10" s="16" customFormat="1" ht="15.75" x14ac:dyDescent="0.25">
      <c r="B132" s="76">
        <v>54112</v>
      </c>
      <c r="C132" s="20" t="s">
        <v>30</v>
      </c>
      <c r="D132" s="19"/>
      <c r="E132" s="14"/>
      <c r="F132" s="14"/>
      <c r="G132" s="14"/>
      <c r="H132" s="14"/>
      <c r="I132" s="14"/>
      <c r="J132" s="15">
        <f t="shared" si="4"/>
        <v>0</v>
      </c>
    </row>
    <row r="133" spans="2:10" s="16" customFormat="1" ht="15.75" x14ac:dyDescent="0.25">
      <c r="B133" s="10">
        <v>54303</v>
      </c>
      <c r="C133" s="11" t="s">
        <v>44</v>
      </c>
      <c r="D133" s="19"/>
      <c r="E133" s="14"/>
      <c r="F133" s="14"/>
      <c r="G133" s="14"/>
      <c r="H133" s="14"/>
      <c r="I133" s="14"/>
      <c r="J133" s="15">
        <f t="shared" si="4"/>
        <v>0</v>
      </c>
    </row>
    <row r="134" spans="2:10" s="16" customFormat="1" ht="15.75" x14ac:dyDescent="0.25">
      <c r="B134" s="10">
        <v>54314</v>
      </c>
      <c r="C134" s="11" t="s">
        <v>49</v>
      </c>
      <c r="D134" s="19"/>
      <c r="E134" s="14"/>
      <c r="F134" s="14"/>
      <c r="G134" s="14"/>
      <c r="H134" s="14"/>
      <c r="I134" s="14"/>
      <c r="J134" s="15">
        <f t="shared" si="4"/>
        <v>0</v>
      </c>
    </row>
    <row r="135" spans="2:10" s="16" customFormat="1" ht="15.75" x14ac:dyDescent="0.25">
      <c r="B135" s="10">
        <v>54314</v>
      </c>
      <c r="C135" s="11" t="s">
        <v>108</v>
      </c>
      <c r="D135" s="19"/>
      <c r="E135" s="14"/>
      <c r="F135" s="14"/>
      <c r="G135" s="14"/>
      <c r="H135" s="14"/>
      <c r="I135" s="14"/>
      <c r="J135" s="15">
        <f t="shared" si="4"/>
        <v>0</v>
      </c>
    </row>
    <row r="136" spans="2:10" s="16" customFormat="1" ht="15.75" x14ac:dyDescent="0.25">
      <c r="B136" s="10">
        <v>56303</v>
      </c>
      <c r="C136" s="11" t="s">
        <v>71</v>
      </c>
      <c r="D136" s="19"/>
      <c r="E136" s="14"/>
      <c r="F136" s="14"/>
      <c r="G136" s="14"/>
      <c r="H136" s="14"/>
      <c r="I136" s="14"/>
      <c r="J136" s="15">
        <f t="shared" si="4"/>
        <v>0</v>
      </c>
    </row>
    <row r="137" spans="2:10" s="16" customFormat="1" ht="15.75" x14ac:dyDescent="0.25">
      <c r="B137" s="17">
        <v>56304</v>
      </c>
      <c r="C137" s="11" t="s">
        <v>72</v>
      </c>
      <c r="D137" s="19"/>
      <c r="E137" s="14"/>
      <c r="F137" s="14"/>
      <c r="G137" s="14"/>
      <c r="H137" s="14"/>
      <c r="I137" s="14"/>
      <c r="J137" s="15">
        <f t="shared" si="4"/>
        <v>0</v>
      </c>
    </row>
    <row r="138" spans="2:10" s="16" customFormat="1" ht="15.75" x14ac:dyDescent="0.25">
      <c r="B138" s="17">
        <v>54304</v>
      </c>
      <c r="C138" s="20" t="s">
        <v>45</v>
      </c>
      <c r="D138" s="19"/>
      <c r="E138" s="14"/>
      <c r="F138" s="14"/>
      <c r="G138" s="14"/>
      <c r="H138" s="14"/>
      <c r="I138" s="14"/>
      <c r="J138" s="15">
        <f t="shared" si="4"/>
        <v>0</v>
      </c>
    </row>
    <row r="139" spans="2:10" s="16" customFormat="1" ht="15.75" x14ac:dyDescent="0.25">
      <c r="B139" s="17">
        <v>51401</v>
      </c>
      <c r="C139" s="20" t="s">
        <v>109</v>
      </c>
      <c r="D139" s="19"/>
      <c r="E139" s="14"/>
      <c r="F139" s="14"/>
      <c r="G139" s="14"/>
      <c r="H139" s="14"/>
      <c r="I139" s="14"/>
      <c r="J139" s="15">
        <f t="shared" si="4"/>
        <v>0</v>
      </c>
    </row>
    <row r="140" spans="2:10" s="16" customFormat="1" ht="15.75" x14ac:dyDescent="0.25">
      <c r="B140" s="17">
        <v>51401</v>
      </c>
      <c r="C140" s="20" t="s">
        <v>110</v>
      </c>
      <c r="D140" s="19"/>
      <c r="E140" s="14"/>
      <c r="F140" s="14"/>
      <c r="G140" s="14"/>
      <c r="H140" s="14"/>
      <c r="I140" s="14"/>
      <c r="J140" s="15">
        <f t="shared" si="4"/>
        <v>0</v>
      </c>
    </row>
    <row r="141" spans="2:10" s="16" customFormat="1" ht="15.75" x14ac:dyDescent="0.25">
      <c r="B141" s="10">
        <v>55703</v>
      </c>
      <c r="C141" s="11" t="s">
        <v>64</v>
      </c>
      <c r="D141" s="19"/>
      <c r="E141" s="14"/>
      <c r="F141" s="14"/>
      <c r="G141" s="14"/>
      <c r="H141" s="14"/>
      <c r="I141" s="14"/>
      <c r="J141" s="15">
        <f t="shared" si="4"/>
        <v>0</v>
      </c>
    </row>
    <row r="142" spans="2:10" s="16" customFormat="1" ht="15.75" x14ac:dyDescent="0.25">
      <c r="B142" s="10">
        <v>54119</v>
      </c>
      <c r="C142" s="11" t="s">
        <v>35</v>
      </c>
      <c r="D142" s="19"/>
      <c r="E142" s="14"/>
      <c r="F142" s="14"/>
      <c r="G142" s="14"/>
      <c r="H142" s="14"/>
      <c r="I142" s="14"/>
      <c r="J142" s="15">
        <f t="shared" si="4"/>
        <v>0</v>
      </c>
    </row>
    <row r="143" spans="2:10" s="16" customFormat="1" ht="15.75" x14ac:dyDescent="0.25">
      <c r="B143" s="10">
        <v>51202</v>
      </c>
      <c r="C143" s="11" t="s">
        <v>111</v>
      </c>
      <c r="D143" s="19"/>
      <c r="E143" s="14"/>
      <c r="F143" s="14"/>
      <c r="G143" s="14">
        <v>3615.35</v>
      </c>
      <c r="H143" s="14"/>
      <c r="I143" s="14"/>
      <c r="J143" s="15">
        <f t="shared" si="4"/>
        <v>3615.35</v>
      </c>
    </row>
    <row r="144" spans="2:10" s="16" customFormat="1" ht="15.75" x14ac:dyDescent="0.25">
      <c r="B144" s="10">
        <v>55603</v>
      </c>
      <c r="C144" s="11" t="s">
        <v>63</v>
      </c>
      <c r="D144" s="19"/>
      <c r="E144" s="14"/>
      <c r="F144" s="14"/>
      <c r="G144" s="14"/>
      <c r="H144" s="14"/>
      <c r="I144" s="14"/>
      <c r="J144" s="15">
        <f t="shared" si="4"/>
        <v>0</v>
      </c>
    </row>
    <row r="145" spans="2:10" s="16" customFormat="1" ht="15.75" x14ac:dyDescent="0.25">
      <c r="B145" s="10">
        <v>61202</v>
      </c>
      <c r="C145" s="11" t="s">
        <v>112</v>
      </c>
      <c r="D145" s="19"/>
      <c r="E145" s="14"/>
      <c r="F145" s="14"/>
      <c r="G145" s="14">
        <v>25261.22</v>
      </c>
      <c r="H145" s="14"/>
      <c r="I145" s="14"/>
      <c r="J145" s="15">
        <f t="shared" si="4"/>
        <v>25261.22</v>
      </c>
    </row>
    <row r="146" spans="2:10" s="16" customFormat="1" ht="15.75" x14ac:dyDescent="0.25">
      <c r="B146" s="10">
        <v>72101</v>
      </c>
      <c r="C146" s="74" t="s">
        <v>113</v>
      </c>
      <c r="D146" s="19"/>
      <c r="E146" s="14"/>
      <c r="F146" s="14"/>
      <c r="G146" s="14">
        <v>13294.84</v>
      </c>
      <c r="H146" s="14">
        <v>2786.11</v>
      </c>
      <c r="I146" s="14"/>
      <c r="J146" s="15">
        <f t="shared" si="4"/>
        <v>16080.95</v>
      </c>
    </row>
    <row r="147" spans="2:10" s="16" customFormat="1" ht="15.75" x14ac:dyDescent="0.25">
      <c r="B147" s="76"/>
      <c r="C147" s="78" t="s">
        <v>114</v>
      </c>
      <c r="D147" s="19"/>
      <c r="E147" s="14"/>
      <c r="F147" s="14"/>
      <c r="G147" s="14"/>
      <c r="H147" s="14"/>
      <c r="I147" s="14"/>
      <c r="J147" s="15"/>
    </row>
    <row r="148" spans="2:10" s="16" customFormat="1" ht="15.75" x14ac:dyDescent="0.25">
      <c r="B148" s="10">
        <v>54314</v>
      </c>
      <c r="C148" s="11" t="s">
        <v>49</v>
      </c>
      <c r="D148" s="19"/>
      <c r="E148" s="14"/>
      <c r="F148" s="14"/>
      <c r="G148" s="14"/>
      <c r="H148" s="14"/>
      <c r="I148" s="14"/>
      <c r="J148" s="15">
        <f>SUM(D148:I148)</f>
        <v>0</v>
      </c>
    </row>
    <row r="149" spans="2:10" s="16" customFormat="1" ht="15.75" x14ac:dyDescent="0.25">
      <c r="B149" s="36">
        <v>56303</v>
      </c>
      <c r="C149" s="11" t="s">
        <v>71</v>
      </c>
      <c r="D149" s="19"/>
      <c r="E149" s="14"/>
      <c r="F149" s="14"/>
      <c r="G149" s="14"/>
      <c r="H149" s="14"/>
      <c r="I149" s="14"/>
      <c r="J149" s="15">
        <f>SUM(D149:I149)</f>
        <v>0</v>
      </c>
    </row>
    <row r="150" spans="2:10" s="16" customFormat="1" ht="31.5" x14ac:dyDescent="0.25">
      <c r="B150" s="76"/>
      <c r="C150" s="78" t="s">
        <v>115</v>
      </c>
      <c r="D150" s="19"/>
      <c r="E150" s="14"/>
      <c r="F150" s="14"/>
      <c r="G150" s="14"/>
      <c r="H150" s="14"/>
      <c r="I150" s="14"/>
      <c r="J150" s="15"/>
    </row>
    <row r="151" spans="2:10" s="16" customFormat="1" ht="15.75" x14ac:dyDescent="0.25">
      <c r="B151" s="17">
        <v>54101</v>
      </c>
      <c r="C151" s="20" t="s">
        <v>23</v>
      </c>
      <c r="D151" s="19"/>
      <c r="E151" s="14"/>
      <c r="F151" s="14"/>
      <c r="G151" s="14"/>
      <c r="H151" s="14"/>
      <c r="I151" s="14"/>
      <c r="J151" s="15">
        <f>SUM(D151:I151)</f>
        <v>0</v>
      </c>
    </row>
    <row r="152" spans="2:10" s="16" customFormat="1" ht="15.75" x14ac:dyDescent="0.25">
      <c r="B152" s="17">
        <v>54104</v>
      </c>
      <c r="C152" s="20" t="s">
        <v>24</v>
      </c>
      <c r="D152" s="19"/>
      <c r="E152" s="14"/>
      <c r="F152" s="14"/>
      <c r="G152" s="14"/>
      <c r="H152" s="14"/>
      <c r="I152" s="14"/>
      <c r="J152" s="15">
        <f>SUM(D152:I152)</f>
        <v>0</v>
      </c>
    </row>
    <row r="153" spans="2:10" s="16" customFormat="1" ht="15.75" x14ac:dyDescent="0.25">
      <c r="B153" s="76">
        <v>54111</v>
      </c>
      <c r="C153" s="20" t="s">
        <v>29</v>
      </c>
      <c r="D153" s="19"/>
      <c r="E153" s="14"/>
      <c r="F153" s="14"/>
      <c r="G153" s="14"/>
      <c r="H153" s="14"/>
      <c r="I153" s="14"/>
      <c r="J153" s="15">
        <f>SUM(D153:I153)</f>
        <v>0</v>
      </c>
    </row>
    <row r="154" spans="2:10" s="16" customFormat="1" ht="15.75" x14ac:dyDescent="0.25">
      <c r="B154" s="10">
        <v>54314</v>
      </c>
      <c r="C154" s="11" t="s">
        <v>49</v>
      </c>
      <c r="D154" s="19"/>
      <c r="E154" s="14"/>
      <c r="F154" s="14"/>
      <c r="G154" s="14"/>
      <c r="H154" s="14"/>
      <c r="I154" s="14"/>
      <c r="J154" s="15">
        <f>SUM(D154:I154)</f>
        <v>0</v>
      </c>
    </row>
    <row r="155" spans="2:10" s="16" customFormat="1" ht="15.75" x14ac:dyDescent="0.25">
      <c r="B155" s="36">
        <v>56303</v>
      </c>
      <c r="C155" s="11" t="s">
        <v>71</v>
      </c>
      <c r="D155" s="19"/>
      <c r="E155" s="14"/>
      <c r="F155" s="14"/>
      <c r="G155" s="14"/>
      <c r="H155" s="14"/>
      <c r="I155" s="14"/>
      <c r="J155" s="15">
        <f>SUM(D155:I155)</f>
        <v>0</v>
      </c>
    </row>
    <row r="156" spans="2:10" s="16" customFormat="1" ht="15.75" x14ac:dyDescent="0.25">
      <c r="B156" s="76"/>
      <c r="C156" s="78" t="s">
        <v>116</v>
      </c>
      <c r="D156" s="19"/>
      <c r="E156" s="14"/>
      <c r="F156" s="14"/>
      <c r="G156" s="14"/>
      <c r="H156" s="14"/>
      <c r="I156" s="14"/>
      <c r="J156" s="15"/>
    </row>
    <row r="157" spans="2:10" s="16" customFormat="1" ht="15.75" x14ac:dyDescent="0.25">
      <c r="B157" s="86">
        <v>54101</v>
      </c>
      <c r="C157" s="81" t="s">
        <v>23</v>
      </c>
      <c r="D157" s="58"/>
      <c r="E157" s="21"/>
      <c r="F157" s="21"/>
      <c r="G157" s="21"/>
      <c r="H157" s="21"/>
      <c r="I157" s="21"/>
      <c r="J157" s="22">
        <f t="shared" ref="J157:J164" si="5">SUM(D157:I157)</f>
        <v>0</v>
      </c>
    </row>
    <row r="158" spans="2:10" s="25" customFormat="1" ht="15.75" x14ac:dyDescent="0.25">
      <c r="B158" s="87"/>
      <c r="C158" s="83"/>
      <c r="D158" s="64"/>
      <c r="E158" s="23"/>
      <c r="F158" s="23"/>
      <c r="G158" s="23"/>
      <c r="H158" s="23"/>
      <c r="I158" s="23"/>
      <c r="J158" s="24"/>
    </row>
    <row r="159" spans="2:10" s="25" customFormat="1" ht="15.75" x14ac:dyDescent="0.25">
      <c r="B159" s="87"/>
      <c r="C159" s="83"/>
      <c r="D159" s="64"/>
      <c r="E159" s="23"/>
      <c r="F159" s="23"/>
      <c r="G159" s="23"/>
      <c r="H159" s="23"/>
      <c r="I159" s="23"/>
      <c r="J159" s="24"/>
    </row>
    <row r="160" spans="2:10" s="16" customFormat="1" ht="15.75" x14ac:dyDescent="0.25">
      <c r="B160" s="88">
        <v>54104</v>
      </c>
      <c r="C160" s="85" t="s">
        <v>24</v>
      </c>
      <c r="D160" s="69"/>
      <c r="E160" s="30"/>
      <c r="F160" s="30"/>
      <c r="G160" s="30"/>
      <c r="H160" s="30"/>
      <c r="I160" s="30"/>
      <c r="J160" s="31">
        <f t="shared" si="5"/>
        <v>0</v>
      </c>
    </row>
    <row r="161" spans="2:10" s="16" customFormat="1" ht="15.75" x14ac:dyDescent="0.25">
      <c r="B161" s="10">
        <v>54314</v>
      </c>
      <c r="C161" s="11" t="s">
        <v>49</v>
      </c>
      <c r="D161" s="19"/>
      <c r="E161" s="14"/>
      <c r="F161" s="14"/>
      <c r="G161" s="14"/>
      <c r="H161" s="14"/>
      <c r="I161" s="14"/>
      <c r="J161" s="15">
        <f t="shared" si="5"/>
        <v>0</v>
      </c>
    </row>
    <row r="162" spans="2:10" s="16" customFormat="1" ht="15.75" x14ac:dyDescent="0.25">
      <c r="B162" s="36">
        <v>56303</v>
      </c>
      <c r="C162" s="11" t="s">
        <v>71</v>
      </c>
      <c r="D162" s="19"/>
      <c r="E162" s="14"/>
      <c r="F162" s="14"/>
      <c r="G162" s="14"/>
      <c r="H162" s="14"/>
      <c r="I162" s="14"/>
      <c r="J162" s="15">
        <f t="shared" si="5"/>
        <v>0</v>
      </c>
    </row>
    <row r="163" spans="2:10" s="16" customFormat="1" ht="15.75" x14ac:dyDescent="0.25">
      <c r="B163" s="10">
        <v>56304</v>
      </c>
      <c r="C163" s="11" t="s">
        <v>72</v>
      </c>
      <c r="D163" s="19"/>
      <c r="E163" s="14"/>
      <c r="F163" s="14"/>
      <c r="G163" s="14"/>
      <c r="H163" s="14"/>
      <c r="I163" s="14"/>
      <c r="J163" s="15">
        <f t="shared" si="5"/>
        <v>0</v>
      </c>
    </row>
    <row r="164" spans="2:10" s="16" customFormat="1" ht="15.75" x14ac:dyDescent="0.25">
      <c r="B164" s="10">
        <v>54304</v>
      </c>
      <c r="C164" s="11" t="s">
        <v>45</v>
      </c>
      <c r="D164" s="19"/>
      <c r="E164" s="14"/>
      <c r="F164" s="14"/>
      <c r="G164" s="14"/>
      <c r="H164" s="14"/>
      <c r="I164" s="14"/>
      <c r="J164" s="15">
        <f t="shared" si="5"/>
        <v>0</v>
      </c>
    </row>
    <row r="165" spans="2:10" s="16" customFormat="1" ht="15.75" x14ac:dyDescent="0.25">
      <c r="B165" s="76"/>
      <c r="C165" s="78" t="s">
        <v>117</v>
      </c>
      <c r="D165" s="19"/>
      <c r="E165" s="14"/>
      <c r="F165" s="14"/>
      <c r="G165" s="14"/>
      <c r="H165" s="14"/>
      <c r="I165" s="14"/>
      <c r="J165" s="15"/>
    </row>
    <row r="166" spans="2:10" s="16" customFormat="1" ht="15.75" x14ac:dyDescent="0.25">
      <c r="B166" s="17">
        <v>51401</v>
      </c>
      <c r="C166" s="11" t="s">
        <v>18</v>
      </c>
      <c r="D166" s="19"/>
      <c r="E166" s="14"/>
      <c r="F166" s="14"/>
      <c r="G166" s="14"/>
      <c r="H166" s="14"/>
      <c r="I166" s="14"/>
      <c r="J166" s="15">
        <f>SUM(D166:I166)</f>
        <v>0</v>
      </c>
    </row>
    <row r="167" spans="2:10" s="16" customFormat="1" ht="15.75" x14ac:dyDescent="0.25">
      <c r="B167" s="17">
        <v>51501</v>
      </c>
      <c r="C167" s="11" t="s">
        <v>19</v>
      </c>
      <c r="D167" s="19"/>
      <c r="E167" s="14"/>
      <c r="F167" s="14"/>
      <c r="G167" s="14"/>
      <c r="H167" s="14"/>
      <c r="I167" s="14"/>
      <c r="J167" s="15">
        <f>SUM(D167:I167)</f>
        <v>0</v>
      </c>
    </row>
    <row r="168" spans="2:10" s="16" customFormat="1" ht="15.75" x14ac:dyDescent="0.25">
      <c r="B168" s="17">
        <v>55703</v>
      </c>
      <c r="C168" s="11" t="s">
        <v>64</v>
      </c>
      <c r="D168" s="19"/>
      <c r="E168" s="14"/>
      <c r="F168" s="14"/>
      <c r="G168" s="14"/>
      <c r="H168" s="14"/>
      <c r="I168" s="14"/>
      <c r="J168" s="15">
        <f>SUM(D168:I168)</f>
        <v>0</v>
      </c>
    </row>
    <row r="169" spans="2:10" s="16" customFormat="1" ht="15.75" x14ac:dyDescent="0.25">
      <c r="B169" s="76"/>
      <c r="C169" s="78" t="s">
        <v>118</v>
      </c>
      <c r="D169" s="19"/>
      <c r="E169" s="14"/>
      <c r="F169" s="14"/>
      <c r="G169" s="14"/>
      <c r="H169" s="14"/>
      <c r="I169" s="14"/>
      <c r="J169" s="15"/>
    </row>
    <row r="170" spans="2:10" s="16" customFormat="1" ht="15.75" x14ac:dyDescent="0.25">
      <c r="B170" s="76">
        <v>54111</v>
      </c>
      <c r="C170" s="20" t="s">
        <v>29</v>
      </c>
      <c r="D170" s="19"/>
      <c r="E170" s="14"/>
      <c r="F170" s="14"/>
      <c r="G170" s="14"/>
      <c r="H170" s="14"/>
      <c r="I170" s="14"/>
      <c r="J170" s="15">
        <f>SUM(D170:I170)</f>
        <v>0</v>
      </c>
    </row>
    <row r="171" spans="2:10" s="16" customFormat="1" ht="15.75" x14ac:dyDescent="0.25">
      <c r="B171" s="76">
        <v>54112</v>
      </c>
      <c r="C171" s="20" t="s">
        <v>30</v>
      </c>
      <c r="D171" s="19"/>
      <c r="E171" s="14"/>
      <c r="F171" s="14"/>
      <c r="G171" s="14"/>
      <c r="H171" s="14"/>
      <c r="I171" s="14"/>
      <c r="J171" s="15">
        <f>SUM(D171:I171)</f>
        <v>0</v>
      </c>
    </row>
    <row r="172" spans="2:10" s="16" customFormat="1" ht="15.75" x14ac:dyDescent="0.25">
      <c r="B172" s="76"/>
      <c r="C172" s="78" t="s">
        <v>119</v>
      </c>
      <c r="D172" s="19"/>
      <c r="E172" s="14"/>
      <c r="F172" s="14"/>
      <c r="G172" s="14"/>
      <c r="H172" s="14"/>
      <c r="I172" s="14"/>
      <c r="J172" s="15"/>
    </row>
    <row r="173" spans="2:10" s="16" customFormat="1" ht="15.75" x14ac:dyDescent="0.25">
      <c r="B173" s="17">
        <v>54119</v>
      </c>
      <c r="C173" s="20" t="s">
        <v>35</v>
      </c>
      <c r="D173" s="19"/>
      <c r="E173" s="14"/>
      <c r="G173" s="14"/>
      <c r="H173" s="14"/>
      <c r="I173" s="14"/>
      <c r="J173" s="15">
        <f>SUM(D173:I173)</f>
        <v>0</v>
      </c>
    </row>
    <row r="174" spans="2:10" s="16" customFormat="1" ht="47.25" x14ac:dyDescent="0.25">
      <c r="B174" s="76"/>
      <c r="C174" s="78" t="s">
        <v>102</v>
      </c>
      <c r="D174" s="19"/>
      <c r="E174" s="14"/>
      <c r="F174" s="14"/>
      <c r="G174" s="14"/>
      <c r="H174" s="14"/>
      <c r="I174" s="14"/>
      <c r="J174" s="15"/>
    </row>
    <row r="175" spans="2:10" s="16" customFormat="1" ht="15.75" x14ac:dyDescent="0.25">
      <c r="B175" s="76">
        <v>54111</v>
      </c>
      <c r="C175" s="20" t="s">
        <v>29</v>
      </c>
      <c r="D175" s="19"/>
      <c r="E175" s="14"/>
      <c r="F175" s="32"/>
      <c r="G175" s="14"/>
      <c r="H175" s="14"/>
      <c r="I175" s="14"/>
      <c r="J175" s="15">
        <f>SUM(D175:I175)</f>
        <v>0</v>
      </c>
    </row>
    <row r="176" spans="2:10" s="16" customFormat="1" ht="15.75" x14ac:dyDescent="0.25">
      <c r="B176" s="17">
        <v>51202</v>
      </c>
      <c r="C176" s="11" t="s">
        <v>16</v>
      </c>
      <c r="D176" s="19"/>
      <c r="E176" s="14"/>
      <c r="F176" s="32"/>
      <c r="G176" s="14"/>
      <c r="H176" s="14"/>
      <c r="I176" s="14"/>
      <c r="J176" s="15">
        <f>SUM(D176:I176)</f>
        <v>0</v>
      </c>
    </row>
    <row r="177" spans="2:10" s="16" customFormat="1" ht="15.75" x14ac:dyDescent="0.25">
      <c r="B177" s="84">
        <v>54111</v>
      </c>
      <c r="C177" s="85" t="s">
        <v>29</v>
      </c>
      <c r="D177" s="69"/>
      <c r="E177" s="30"/>
      <c r="G177" s="30"/>
      <c r="H177" s="30"/>
      <c r="I177" s="30"/>
      <c r="J177" s="31">
        <f>SUM(D177:I177)</f>
        <v>0</v>
      </c>
    </row>
    <row r="178" spans="2:10" s="16" customFormat="1" ht="15.75" x14ac:dyDescent="0.25">
      <c r="B178" s="10">
        <v>54314</v>
      </c>
      <c r="C178" s="11" t="s">
        <v>49</v>
      </c>
      <c r="D178" s="19"/>
      <c r="E178" s="14"/>
      <c r="G178" s="14"/>
      <c r="H178" s="14"/>
      <c r="I178" s="14"/>
      <c r="J178" s="15">
        <f>SUM(D178:I178)</f>
        <v>0</v>
      </c>
    </row>
    <row r="179" spans="2:10" s="16" customFormat="1" ht="15.75" x14ac:dyDescent="0.25">
      <c r="B179" s="10">
        <v>54304</v>
      </c>
      <c r="C179" s="11" t="s">
        <v>45</v>
      </c>
      <c r="D179" s="19"/>
      <c r="E179" s="14"/>
      <c r="F179" s="14"/>
      <c r="G179" s="14"/>
      <c r="H179" s="14"/>
      <c r="I179" s="14"/>
      <c r="J179" s="15"/>
    </row>
    <row r="180" spans="2:10" s="16" customFormat="1" ht="15.75" x14ac:dyDescent="0.25">
      <c r="B180" s="76"/>
      <c r="C180" s="78" t="s">
        <v>120</v>
      </c>
      <c r="D180" s="19"/>
      <c r="E180" s="14"/>
      <c r="F180" s="14"/>
      <c r="G180" s="14"/>
      <c r="H180" s="14"/>
      <c r="I180" s="14"/>
      <c r="J180" s="15"/>
    </row>
    <row r="181" spans="2:10" s="16" customFormat="1" ht="15.75" x14ac:dyDescent="0.25">
      <c r="B181" s="76">
        <v>54111</v>
      </c>
      <c r="C181" s="20" t="s">
        <v>29</v>
      </c>
      <c r="D181" s="19"/>
      <c r="E181" s="14"/>
      <c r="G181" s="14"/>
      <c r="H181" s="14"/>
      <c r="I181" s="14"/>
      <c r="J181" s="15">
        <f>SUM(D181:I181)</f>
        <v>0</v>
      </c>
    </row>
    <row r="182" spans="2:10" s="16" customFormat="1" ht="15.75" x14ac:dyDescent="0.25">
      <c r="B182" s="17">
        <v>54110</v>
      </c>
      <c r="C182" s="20" t="s">
        <v>28</v>
      </c>
      <c r="D182" s="19"/>
      <c r="E182" s="14"/>
      <c r="G182" s="14"/>
      <c r="H182" s="14"/>
      <c r="I182" s="14"/>
      <c r="J182" s="15">
        <f>SUM(D182:I182)</f>
        <v>0</v>
      </c>
    </row>
    <row r="183" spans="2:10" s="16" customFormat="1" ht="31.5" x14ac:dyDescent="0.25">
      <c r="B183" s="76"/>
      <c r="C183" s="78" t="s">
        <v>121</v>
      </c>
      <c r="D183" s="19"/>
      <c r="E183" s="14"/>
      <c r="F183" s="14"/>
      <c r="G183" s="14"/>
      <c r="H183" s="14"/>
      <c r="I183" s="14"/>
      <c r="J183" s="15"/>
    </row>
    <row r="184" spans="2:10" s="16" customFormat="1" ht="15.75" x14ac:dyDescent="0.25">
      <c r="B184" s="10">
        <v>51101</v>
      </c>
      <c r="C184" s="11" t="s">
        <v>12</v>
      </c>
      <c r="D184" s="19"/>
      <c r="E184" s="14"/>
      <c r="F184" s="14"/>
      <c r="G184" s="14"/>
      <c r="H184" s="14"/>
      <c r="I184" s="14"/>
      <c r="J184" s="15">
        <f t="shared" ref="J184:J189" si="6">SUM(D184:I184)</f>
        <v>0</v>
      </c>
    </row>
    <row r="185" spans="2:10" s="16" customFormat="1" ht="15.75" x14ac:dyDescent="0.25">
      <c r="B185" s="17">
        <v>51202</v>
      </c>
      <c r="C185" s="11" t="s">
        <v>16</v>
      </c>
      <c r="D185" s="19"/>
      <c r="E185" s="14"/>
      <c r="F185" s="14"/>
      <c r="G185" s="14"/>
      <c r="H185" s="14"/>
      <c r="I185" s="14"/>
      <c r="J185" s="15">
        <f t="shared" si="6"/>
        <v>0</v>
      </c>
    </row>
    <row r="186" spans="2:10" s="16" customFormat="1" ht="15.75" x14ac:dyDescent="0.25">
      <c r="B186" s="17">
        <v>54110</v>
      </c>
      <c r="C186" s="20" t="s">
        <v>28</v>
      </c>
      <c r="D186" s="19"/>
      <c r="E186" s="14"/>
      <c r="F186" s="14"/>
      <c r="G186" s="14"/>
      <c r="H186" s="14"/>
      <c r="I186" s="14"/>
      <c r="J186" s="15">
        <f t="shared" si="6"/>
        <v>0</v>
      </c>
    </row>
    <row r="187" spans="2:10" s="16" customFormat="1" ht="15.75" x14ac:dyDescent="0.25">
      <c r="B187" s="76">
        <v>54111</v>
      </c>
      <c r="C187" s="20" t="s">
        <v>29</v>
      </c>
      <c r="D187" s="19"/>
      <c r="E187" s="14"/>
      <c r="F187" s="14"/>
      <c r="G187" s="14"/>
      <c r="H187" s="14"/>
      <c r="I187" s="14"/>
      <c r="J187" s="15">
        <f t="shared" si="6"/>
        <v>0</v>
      </c>
    </row>
    <row r="188" spans="2:10" s="16" customFormat="1" ht="15.75" x14ac:dyDescent="0.25">
      <c r="B188" s="76">
        <v>54112</v>
      </c>
      <c r="C188" s="20" t="s">
        <v>122</v>
      </c>
      <c r="D188" s="19"/>
      <c r="E188" s="14"/>
      <c r="F188" s="14"/>
      <c r="G188" s="14"/>
      <c r="H188" s="14"/>
      <c r="I188" s="14"/>
      <c r="J188" s="15">
        <f t="shared" si="6"/>
        <v>0</v>
      </c>
    </row>
    <row r="189" spans="2:10" s="16" customFormat="1" ht="15.75" x14ac:dyDescent="0.25">
      <c r="B189" s="10">
        <v>54304</v>
      </c>
      <c r="C189" s="11" t="s">
        <v>45</v>
      </c>
      <c r="D189" s="19"/>
      <c r="E189" s="14"/>
      <c r="F189" s="14"/>
      <c r="G189" s="14"/>
      <c r="H189" s="14"/>
      <c r="I189" s="14"/>
      <c r="J189" s="15">
        <f t="shared" si="6"/>
        <v>0</v>
      </c>
    </row>
    <row r="190" spans="2:10" s="16" customFormat="1" ht="15.75" x14ac:dyDescent="0.25">
      <c r="B190" s="76"/>
      <c r="C190" s="78" t="s">
        <v>123</v>
      </c>
      <c r="D190" s="19"/>
      <c r="E190" s="14"/>
      <c r="F190" s="14"/>
      <c r="G190" s="14"/>
      <c r="H190" s="14"/>
      <c r="I190" s="14"/>
      <c r="J190" s="15"/>
    </row>
    <row r="191" spans="2:10" s="16" customFormat="1" ht="15.75" x14ac:dyDescent="0.25">
      <c r="B191" s="10">
        <v>51101</v>
      </c>
      <c r="C191" s="11" t="s">
        <v>12</v>
      </c>
      <c r="D191" s="19"/>
      <c r="E191" s="14"/>
      <c r="F191" s="14"/>
      <c r="G191" s="14"/>
      <c r="H191" s="14"/>
      <c r="I191" s="14"/>
      <c r="J191" s="15">
        <f>SUM(D191:I191)</f>
        <v>0</v>
      </c>
    </row>
    <row r="192" spans="2:10" s="16" customFormat="1" ht="15.75" x14ac:dyDescent="0.25">
      <c r="B192" s="17">
        <v>51202</v>
      </c>
      <c r="C192" s="11" t="s">
        <v>16</v>
      </c>
      <c r="D192" s="19"/>
      <c r="E192" s="14"/>
      <c r="F192" s="14"/>
      <c r="G192" s="14"/>
      <c r="H192" s="14"/>
      <c r="I192" s="14"/>
      <c r="J192" s="15">
        <f>SUM(D192:I192)</f>
        <v>0</v>
      </c>
    </row>
    <row r="193" spans="2:11" s="16" customFormat="1" ht="15.75" x14ac:dyDescent="0.25">
      <c r="B193" s="76">
        <v>54111</v>
      </c>
      <c r="C193" s="20" t="s">
        <v>29</v>
      </c>
      <c r="D193" s="19"/>
      <c r="E193" s="14"/>
      <c r="F193" s="14"/>
      <c r="G193" s="14"/>
      <c r="H193" s="14"/>
      <c r="I193" s="14"/>
      <c r="J193" s="15">
        <f>SUM(D193:I193)</f>
        <v>0</v>
      </c>
    </row>
    <row r="194" spans="2:11" s="16" customFormat="1" ht="18" customHeight="1" x14ac:dyDescent="0.25">
      <c r="B194" s="76"/>
      <c r="C194" s="78" t="s">
        <v>124</v>
      </c>
      <c r="D194" s="19"/>
      <c r="E194" s="14"/>
      <c r="F194" s="14"/>
      <c r="G194" s="14"/>
      <c r="H194" s="14"/>
      <c r="I194" s="14"/>
      <c r="J194" s="15"/>
    </row>
    <row r="195" spans="2:11" s="16" customFormat="1" ht="18" customHeight="1" x14ac:dyDescent="0.25">
      <c r="B195" s="76">
        <v>54111</v>
      </c>
      <c r="C195" s="20" t="s">
        <v>29</v>
      </c>
      <c r="D195" s="19"/>
      <c r="E195" s="14"/>
      <c r="F195" s="14"/>
      <c r="G195" s="14"/>
      <c r="H195" s="14"/>
      <c r="I195" s="14"/>
      <c r="J195" s="15">
        <f>SUM(D195:I195)</f>
        <v>0</v>
      </c>
    </row>
    <row r="196" spans="2:11" s="16" customFormat="1" ht="18" customHeight="1" x14ac:dyDescent="0.25">
      <c r="B196" s="76"/>
      <c r="C196" s="78" t="s">
        <v>125</v>
      </c>
      <c r="D196" s="19"/>
      <c r="E196" s="14"/>
      <c r="F196" s="14"/>
      <c r="G196" s="14"/>
      <c r="H196" s="14"/>
      <c r="I196" s="14"/>
      <c r="J196" s="15"/>
    </row>
    <row r="197" spans="2:11" s="16" customFormat="1" ht="18" customHeight="1" x14ac:dyDescent="0.25">
      <c r="B197" s="89">
        <v>61699</v>
      </c>
      <c r="C197" s="90" t="s">
        <v>126</v>
      </c>
      <c r="D197" s="58"/>
      <c r="E197" s="21"/>
      <c r="F197" s="21">
        <v>10500</v>
      </c>
      <c r="G197" s="21"/>
      <c r="H197" s="21"/>
      <c r="I197" s="21"/>
      <c r="J197" s="22"/>
    </row>
    <row r="198" spans="2:11" s="25" customFormat="1" ht="18" customHeight="1" x14ac:dyDescent="0.25">
      <c r="B198" s="91"/>
      <c r="C198" s="92"/>
      <c r="D198" s="64"/>
      <c r="E198" s="23"/>
      <c r="F198" s="23"/>
      <c r="G198" s="23"/>
      <c r="H198" s="23"/>
      <c r="I198" s="23"/>
      <c r="J198" s="24"/>
    </row>
    <row r="199" spans="2:11" s="25" customFormat="1" ht="18" customHeight="1" x14ac:dyDescent="0.25">
      <c r="B199" s="91"/>
      <c r="C199" s="92"/>
      <c r="D199" s="64"/>
      <c r="E199" s="23"/>
      <c r="F199" s="23"/>
      <c r="G199" s="23"/>
      <c r="H199" s="23"/>
      <c r="I199" s="23"/>
      <c r="J199" s="24"/>
    </row>
    <row r="200" spans="2:11" s="16" customFormat="1" ht="18" customHeight="1" x14ac:dyDescent="0.25">
      <c r="B200" s="26"/>
      <c r="C200" s="27" t="s">
        <v>127</v>
      </c>
      <c r="D200" s="69"/>
      <c r="E200" s="30"/>
      <c r="F200" s="30"/>
      <c r="G200" s="30"/>
      <c r="H200" s="30"/>
      <c r="I200" s="30"/>
      <c r="J200" s="31">
        <f>SUM(D200:I200)</f>
        <v>0</v>
      </c>
    </row>
    <row r="201" spans="2:11" s="16" customFormat="1" ht="33" customHeight="1" x14ac:dyDescent="0.25">
      <c r="B201" s="76"/>
      <c r="C201" s="78" t="s">
        <v>128</v>
      </c>
      <c r="D201" s="19"/>
      <c r="E201" s="14"/>
      <c r="F201" s="14"/>
      <c r="G201" s="14"/>
      <c r="H201" s="14"/>
      <c r="I201" s="14"/>
      <c r="J201" s="15"/>
    </row>
    <row r="202" spans="2:11" s="16" customFormat="1" ht="18" customHeight="1" x14ac:dyDescent="0.25">
      <c r="B202" s="76">
        <v>61601</v>
      </c>
      <c r="C202" s="20" t="s">
        <v>129</v>
      </c>
      <c r="D202" s="19"/>
      <c r="E202" s="14"/>
      <c r="F202" s="14"/>
      <c r="G202" s="14"/>
      <c r="H202" s="14"/>
      <c r="I202" s="14"/>
      <c r="J202" s="15">
        <f>SUM(D202:I202)</f>
        <v>0</v>
      </c>
    </row>
    <row r="203" spans="2:11" s="16" customFormat="1" ht="33.75" customHeight="1" x14ac:dyDescent="0.25">
      <c r="B203" s="76"/>
      <c r="C203" s="78" t="s">
        <v>130</v>
      </c>
      <c r="D203" s="19"/>
      <c r="E203" s="14"/>
      <c r="F203" s="14"/>
      <c r="G203" s="14"/>
      <c r="H203" s="14"/>
      <c r="I203" s="14"/>
      <c r="J203" s="15"/>
    </row>
    <row r="204" spans="2:11" s="16" customFormat="1" ht="17.25" customHeight="1" x14ac:dyDescent="0.25">
      <c r="B204" s="10">
        <v>51101</v>
      </c>
      <c r="C204" s="11" t="s">
        <v>12</v>
      </c>
      <c r="D204" s="19"/>
      <c r="E204" s="14"/>
      <c r="F204" s="14"/>
      <c r="G204" s="14"/>
      <c r="H204" s="14"/>
      <c r="I204" s="14"/>
      <c r="J204" s="15">
        <f>SUM(D204:I204)</f>
        <v>0</v>
      </c>
    </row>
    <row r="205" spans="2:11" s="16" customFormat="1" ht="33.75" customHeight="1" x14ac:dyDescent="0.25">
      <c r="B205" s="76"/>
      <c r="C205" s="78" t="s">
        <v>131</v>
      </c>
      <c r="D205" s="19"/>
      <c r="E205" s="14"/>
      <c r="F205" s="14"/>
      <c r="G205" s="14"/>
      <c r="H205" s="14"/>
      <c r="I205" s="14"/>
      <c r="J205" s="15"/>
    </row>
    <row r="206" spans="2:11" s="16" customFormat="1" ht="17.25" customHeight="1" x14ac:dyDescent="0.25">
      <c r="B206" s="76">
        <v>54111</v>
      </c>
      <c r="C206" s="20" t="s">
        <v>29</v>
      </c>
      <c r="D206" s="19"/>
      <c r="E206" s="14"/>
      <c r="F206" s="14"/>
      <c r="G206" s="14"/>
      <c r="H206" s="14"/>
      <c r="I206" s="14"/>
      <c r="J206" s="15">
        <f>SUM(D206:I206)</f>
        <v>0</v>
      </c>
    </row>
    <row r="207" spans="2:11" s="16" customFormat="1" ht="17.25" customHeight="1" x14ac:dyDescent="0.25">
      <c r="B207" s="10"/>
      <c r="C207" s="11"/>
      <c r="D207" s="19"/>
      <c r="E207" s="14"/>
      <c r="F207" s="14"/>
      <c r="G207" s="14"/>
      <c r="H207" s="14"/>
      <c r="I207" s="14"/>
      <c r="J207" s="15"/>
    </row>
    <row r="208" spans="2:11" s="9" customFormat="1" x14ac:dyDescent="0.25">
      <c r="B208" s="93" t="s">
        <v>132</v>
      </c>
      <c r="C208" s="93"/>
      <c r="D208" s="94">
        <f>SUM(D8:D207)</f>
        <v>312133.40000000002</v>
      </c>
      <c r="E208" s="94">
        <f>SUM(E8:E204)</f>
        <v>1004471.38</v>
      </c>
      <c r="F208" s="94">
        <f>SUM(F8:F204)</f>
        <v>425305.54</v>
      </c>
      <c r="G208" s="94">
        <f>SUM(G8:G207)</f>
        <v>42171.41</v>
      </c>
      <c r="H208" s="94">
        <f>SUM(H8:H207)</f>
        <v>2786.11</v>
      </c>
      <c r="I208" s="94">
        <f>SUM(I8:I88)</f>
        <v>469655.2</v>
      </c>
      <c r="J208" s="95">
        <f>SUM(D208:I208)</f>
        <v>2256523.04</v>
      </c>
      <c r="K208" s="96">
        <f>SUM(K19:K88)</f>
        <v>0</v>
      </c>
    </row>
    <row r="209" spans="3:6" x14ac:dyDescent="0.25">
      <c r="E209" t="s">
        <v>133</v>
      </c>
    </row>
    <row r="210" spans="3:6" x14ac:dyDescent="0.25">
      <c r="D210" s="97"/>
      <c r="E210" s="97"/>
      <c r="F210" s="98"/>
    </row>
    <row r="211" spans="3:6" ht="15.75" thickBot="1" x14ac:dyDescent="0.3">
      <c r="C211" s="99" t="s">
        <v>134</v>
      </c>
    </row>
    <row r="212" spans="3:6" s="103" customFormat="1" ht="15.75" x14ac:dyDescent="0.25">
      <c r="C212" s="100" t="s">
        <v>135</v>
      </c>
      <c r="D212" s="101">
        <f>SUM(D208)</f>
        <v>312133.40000000002</v>
      </c>
      <c r="E212" s="102"/>
    </row>
    <row r="213" spans="3:6" s="103" customFormat="1" ht="15.75" x14ac:dyDescent="0.25">
      <c r="C213" s="104" t="s">
        <v>136</v>
      </c>
      <c r="D213" s="105">
        <f>SUM(F208)</f>
        <v>425305.54</v>
      </c>
    </row>
    <row r="214" spans="3:6" s="103" customFormat="1" ht="15.75" x14ac:dyDescent="0.25">
      <c r="C214" s="104" t="s">
        <v>137</v>
      </c>
      <c r="D214" s="105">
        <f>SUM(I208)</f>
        <v>469655.2</v>
      </c>
    </row>
    <row r="215" spans="3:6" s="103" customFormat="1" ht="15.75" x14ac:dyDescent="0.25">
      <c r="C215" s="104" t="s">
        <v>138</v>
      </c>
      <c r="D215" s="105">
        <f>SUM(G208)</f>
        <v>42171.41</v>
      </c>
    </row>
    <row r="216" spans="3:6" s="103" customFormat="1" ht="15.75" x14ac:dyDescent="0.25">
      <c r="C216" s="104" t="s">
        <v>139</v>
      </c>
      <c r="D216" s="105">
        <f>SUM(H208)</f>
        <v>2786.11</v>
      </c>
    </row>
    <row r="217" spans="3:6" s="103" customFormat="1" ht="16.5" thickBot="1" x14ac:dyDescent="0.3">
      <c r="C217" s="104" t="s">
        <v>140</v>
      </c>
      <c r="D217" s="105">
        <f>SUM(E208)</f>
        <v>1004471.38</v>
      </c>
    </row>
    <row r="218" spans="3:6" s="103" customFormat="1" ht="16.5" thickBot="1" x14ac:dyDescent="0.3">
      <c r="C218" s="106" t="s">
        <v>141</v>
      </c>
      <c r="D218" s="107">
        <f>SUM(D212:D217)</f>
        <v>2256523.04</v>
      </c>
    </row>
    <row r="245" spans="5:6" s="9" customFormat="1" x14ac:dyDescent="0.25">
      <c r="E245" s="108"/>
      <c r="F245" s="108"/>
    </row>
    <row r="246" spans="5:6" s="9" customFormat="1" x14ac:dyDescent="0.25">
      <c r="E246" s="108"/>
      <c r="F246" s="108"/>
    </row>
    <row r="247" spans="5:6" s="9" customFormat="1" x14ac:dyDescent="0.25">
      <c r="E247" s="108"/>
      <c r="F247" s="108"/>
    </row>
    <row r="248" spans="5:6" s="9" customFormat="1" x14ac:dyDescent="0.25">
      <c r="E248" s="109"/>
    </row>
  </sheetData>
  <mergeCells count="5">
    <mergeCell ref="B2:I2"/>
    <mergeCell ref="B3:I3"/>
    <mergeCell ref="B4:I4"/>
    <mergeCell ref="B6:I6"/>
    <mergeCell ref="B208:C20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Cuentas Corrientes</dc:creator>
  <cp:lastModifiedBy>Cuentas Corrientes</cp:lastModifiedBy>
  <dcterms:created xsi:type="dcterms:W3CDTF">2019-11-19T17:14:56Z</dcterms:created>
  <dcterms:modified xsi:type="dcterms:W3CDTF">2019-11-19T17:16:47Z</dcterms:modified>
</cp:coreProperties>
</file>