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2022\"/>
    </mc:Choice>
  </mc:AlternateContent>
  <xr:revisionPtr revIDLastSave="0" documentId="13_ncr:1_{27E2B768-C981-4860-915F-AC2834DCCF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quidacion agua potable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" i="3" l="1"/>
  <c r="M100" i="3"/>
  <c r="M31" i="3" l="1"/>
  <c r="M45" i="3"/>
  <c r="M66" i="3" l="1"/>
  <c r="M67" i="3" s="1"/>
  <c r="M101" i="3" l="1"/>
  <c r="M89" i="3"/>
  <c r="M46" i="3"/>
  <c r="M32" i="3"/>
  <c r="K13" i="3" l="1"/>
  <c r="K12" i="3"/>
  <c r="E10" i="3"/>
</calcChain>
</file>

<file path=xl/sharedStrings.xml><?xml version="1.0" encoding="utf-8"?>
<sst xmlns="http://schemas.openxmlformats.org/spreadsheetml/2006/main" count="126" uniqueCount="100">
  <si>
    <t>BANCO DE FOMENTO AGROPECUARIO</t>
  </si>
  <si>
    <t xml:space="preserve">Alcaldía Municipal de El Rosario </t>
  </si>
  <si>
    <t>20 de mayo 2021</t>
  </si>
  <si>
    <t xml:space="preserve">                                                                                                                                                         CONTROL DE PROYECTOS</t>
  </si>
  <si>
    <t>CONTROL DE PROYECTO</t>
  </si>
  <si>
    <r>
      <t xml:space="preserve">                                                                                                                                     </t>
    </r>
    <r>
      <rPr>
        <b/>
        <sz val="9"/>
        <color rgb="FFFF0000"/>
        <rFont val="Calibri"/>
        <family val="2"/>
        <scheme val="minor"/>
      </rPr>
      <t xml:space="preserve">ALCALDIA MUNICIPAL DE EL ROSARIO, CUSCATLAN. </t>
    </r>
  </si>
  <si>
    <t>ALCALDIA MUNICIPAL DE EL ROSARIO</t>
  </si>
  <si>
    <r>
      <rPr>
        <b/>
        <sz val="9"/>
        <color theme="1"/>
        <rFont val="Calibri"/>
        <family val="2"/>
        <scheme val="minor"/>
      </rPr>
      <t>PROYECTO</t>
    </r>
    <r>
      <rPr>
        <sz val="9"/>
        <color theme="1"/>
        <rFont val="Calibri"/>
        <family val="2"/>
        <scheme val="minor"/>
      </rPr>
      <t xml:space="preserve">  </t>
    </r>
  </si>
  <si>
    <t>N. CUENTACORRIENTE</t>
  </si>
  <si>
    <t>BANCO</t>
  </si>
  <si>
    <t xml:space="preserve">FUENTE DE FINANCIAMIENTO </t>
  </si>
  <si>
    <t xml:space="preserve">EJECUTOR </t>
  </si>
  <si>
    <t>CODIGO DE PROYECTO</t>
  </si>
  <si>
    <t xml:space="preserve">FECHA DE INICIO </t>
  </si>
  <si>
    <t>ASIGANCION PRESUPÚESTARIA</t>
  </si>
  <si>
    <t>FECHA DE FINALIZACION</t>
  </si>
  <si>
    <t>MONTO REAL INGRESADO</t>
  </si>
  <si>
    <t>DISPONIBILIDAD PRESUPUESTARIO</t>
  </si>
  <si>
    <t>TOTAL DE LA INVERSION</t>
  </si>
  <si>
    <r>
      <t xml:space="preserve">            </t>
    </r>
    <r>
      <rPr>
        <b/>
        <sz val="9"/>
        <color theme="1"/>
        <rFont val="Calibri"/>
        <family val="2"/>
        <scheme val="minor"/>
      </rPr>
      <t xml:space="preserve">  FECHA</t>
    </r>
  </si>
  <si>
    <r>
      <t xml:space="preserve">       </t>
    </r>
    <r>
      <rPr>
        <b/>
        <sz val="9"/>
        <color theme="1"/>
        <rFont val="Calibri"/>
        <family val="2"/>
        <scheme val="minor"/>
      </rPr>
      <t>No FACTURA</t>
    </r>
  </si>
  <si>
    <t xml:space="preserve">           No CHEQUE</t>
  </si>
  <si>
    <t xml:space="preserve">                                                        DESCRIPCION</t>
  </si>
  <si>
    <t xml:space="preserve">                                                        SALDO INICIAL</t>
  </si>
  <si>
    <t>SALDO</t>
  </si>
  <si>
    <t>SALDO INICIAL</t>
  </si>
  <si>
    <t>COMPRA DE ACCESORIOS</t>
  </si>
  <si>
    <t>100-180-800428-3</t>
  </si>
  <si>
    <t>31 de dicembre de 2021</t>
  </si>
  <si>
    <t>GALVANIZADOS</t>
  </si>
  <si>
    <t>ADQUISICIÓN Y SUMINISTRO</t>
  </si>
  <si>
    <t>PAGO DE MANO DE OBRA</t>
  </si>
  <si>
    <t>IMPREVISTO</t>
  </si>
  <si>
    <t>FODES 75%</t>
  </si>
  <si>
    <t>GASTO</t>
  </si>
  <si>
    <t>compra de chequera</t>
  </si>
  <si>
    <t>TOTAL</t>
  </si>
  <si>
    <t>Compra de válvulas de 2 pulgadas, valvula de  1 1/2</t>
  </si>
  <si>
    <t>Compra de válvulas galvanizada de 2 pulgadas</t>
  </si>
  <si>
    <t>Compra de valvulas galvanizada de 1 1/2</t>
  </si>
  <si>
    <t>Compra de cierras bellotas color rojo</t>
  </si>
  <si>
    <t>Compra de pegamento 1/4</t>
  </si>
  <si>
    <t>Compra de candados grandes</t>
  </si>
  <si>
    <t>Pago por arreglo de fuga de agua en caserio San Martincito</t>
  </si>
  <si>
    <t>Compra de de bolsas de cemento para reparación de fugas en tuberias</t>
  </si>
  <si>
    <t>20/772021</t>
  </si>
  <si>
    <t>Compra de caños pvc de 1 1/2 de 160 psi</t>
  </si>
  <si>
    <t>Compra de codos de 1 1/2</t>
  </si>
  <si>
    <t>Compra de T de 1 1/2</t>
  </si>
  <si>
    <t>Compra de codos de 1/2</t>
  </si>
  <si>
    <t>Compra de reductores a 1/2</t>
  </si>
  <si>
    <t xml:space="preserve">Pago por reparación de 2 fucibles en estación de bombeo </t>
  </si>
  <si>
    <t xml:space="preserve">Pago por reparación de fusibles dañados en sistema de agua potable </t>
  </si>
  <si>
    <t>MANTENIMIENTO Y REPARACIÓN DE LOS SISTEMAS DE AGUA POTABLE</t>
  </si>
  <si>
    <t>Pago de mano de obra por reparación de tuberia en Caserio Los Rosales Bo El Centro</t>
  </si>
  <si>
    <t>Compra de 3 capacitadores de arranque para control Franklid electric 15 hp</t>
  </si>
  <si>
    <t>Compra de un monitor de boltaje manofasico 230 ph</t>
  </si>
  <si>
    <t xml:space="preserve">Pago por tapaderas para válvulas </t>
  </si>
  <si>
    <t>Compra de 6 bolsas de cemento</t>
  </si>
  <si>
    <t>Compra de 5 bolsas de cemento</t>
  </si>
  <si>
    <t>Pago de 75 ladrillos rojos</t>
  </si>
  <si>
    <t>Pago de mano de obra por reparación de concreteado por fuga de agua Cas. Los Rosales y construcción de una caja para válvula en Cas. San Martincito</t>
  </si>
  <si>
    <t>Compra de una junta dresser de acero al carbón de 2 1/2</t>
  </si>
  <si>
    <t xml:space="preserve">compra de dos brindas de acero al carbón </t>
  </si>
  <si>
    <t>Compra de cuatro pernos HG 5/2 x 5 C/T</t>
  </si>
  <si>
    <t>Comnpra de una válvula de bola 150</t>
  </si>
  <si>
    <t xml:space="preserve">Compra de un niple HG 2 1/2 x 5 </t>
  </si>
  <si>
    <t>Compra de dos bushing HG 2 1/2 x 5</t>
  </si>
  <si>
    <t xml:space="preserve">Valvula tipo mariposa 3 hierro fundido y acero inox </t>
  </si>
  <si>
    <t>Compra de reductoresde 1 1/2 a 1 pulgada</t>
  </si>
  <si>
    <t>Compra de 7 m3 de arena</t>
  </si>
  <si>
    <t>Compra de 3 1/2 m3 de graba</t>
  </si>
  <si>
    <t>8433094 a 8433098</t>
  </si>
  <si>
    <t>Pago de planilla por mano de obra correspondiente al mes de septiembre</t>
  </si>
  <si>
    <t>20/10/20201</t>
  </si>
  <si>
    <t>Pago por visitas de inspección y mantenimiento correctivo a tablero electrico industrial bomba 15 hp</t>
  </si>
  <si>
    <t>Pago por mantenimiento correctivo a Tablero Automatizado 15 HP en la bomba de Veracruz</t>
  </si>
  <si>
    <t>8433103 a 8433107</t>
  </si>
  <si>
    <t>Pago por mantenimiento preventivo a oanel de control para bomba de 30 HP de Poteneiz y cambio de control de Nivel electrozondo</t>
  </si>
  <si>
    <t xml:space="preserve">Compra de valvula bola de bronce </t>
  </si>
  <si>
    <t>Compra de contador ALFA - SJ-LFE BRONCE</t>
  </si>
  <si>
    <t>Compra de adaptador macho YG 1/2"</t>
  </si>
  <si>
    <t>Compra de codo presión liso YG 9O 1/2"</t>
  </si>
  <si>
    <t>Compra de cajas de polipropileno para medidores BUGATTI (3/4")</t>
  </si>
  <si>
    <t>Compra de adaptador hembra YG 1/2"</t>
  </si>
  <si>
    <t>Compra de Valvula desairadora de 1/2"</t>
  </si>
  <si>
    <t xml:space="preserve">Pago por el mantenimiento y reparación de fusible en estación de bombeo de Cantón Veracruz ubicado en Colonia Sagrado Corazón </t>
  </si>
  <si>
    <t>Pago de planilla por mano de obra correspondiente al mes de octubre</t>
  </si>
  <si>
    <t>Pago de planilla por mano de obra correspondiente al mes de noviembre</t>
  </si>
  <si>
    <t>8433116 a 8433120</t>
  </si>
  <si>
    <t>Compra dce tuvo pvc .c/campana 250 PSI de 1 1/2 p</t>
  </si>
  <si>
    <t>Compra de TEE PVC E. 1 1/2 P</t>
  </si>
  <si>
    <t>Compra de BUSHING reductor PVC H 1 1/2 X 1 PULGADA</t>
  </si>
  <si>
    <t>Compra de pegamento PVC de 1/4</t>
  </si>
  <si>
    <t>Compra de tuvo PVC  C/P CAMPANA 315 PSI 1/2 P</t>
  </si>
  <si>
    <t>Compra de codos PVC 90 gdo a 1/2 P</t>
  </si>
  <si>
    <t xml:space="preserve">Compra de brochas y galones de pintura para pintar caseta de bombeo </t>
  </si>
  <si>
    <t>8524128 a 8524132</t>
  </si>
  <si>
    <t>Pago de planilla por mano de obra correspondiente al mes de diciembre</t>
  </si>
  <si>
    <t>Pago de mano de obra por reparación de fusible ubicado en Cantón San Martín por el polideportivo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</si>
</sst>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&quot;$&quot;* #,##0_-;\-&quot;$&quot;* #,##0_-;_-&quot;$&quot;* &quot;-&quot;??_-;_-@_-"/>
    <numFmt numFmtId="168" formatCode="_-&quot;$&quot;* #,##0.000_-;\-&quot;$&quot;* #,##0.0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61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9C0006"/>
      <name val="Calibri"/>
      <family val="2"/>
      <scheme val="minor"/>
    </font>
    <font>
      <sz val="9"/>
      <color rgb="FF9C0006"/>
      <name val="Calibri"/>
      <family val="2"/>
      <scheme val="minor"/>
    </font>
    <font>
      <b/>
      <sz val="9"/>
      <color rgb="FF00B0F0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12" borderId="4" xfId="0" applyFont="1" applyFill="1" applyBorder="1"/>
    <xf numFmtId="0" fontId="6" fillId="12" borderId="4" xfId="0" applyFont="1" applyFill="1" applyBorder="1" applyAlignment="1">
      <alignment horizontal="center"/>
    </xf>
    <xf numFmtId="0" fontId="14" fillId="0" borderId="0" xfId="5" applyFont="1" applyFill="1" applyBorder="1" applyAlignment="1">
      <alignment horizont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/>
    </xf>
    <xf numFmtId="8" fontId="14" fillId="0" borderId="0" xfId="6" applyNumberFormat="1" applyFont="1" applyFill="1" applyBorder="1" applyAlignment="1">
      <alignment horizontal="center"/>
    </xf>
    <xf numFmtId="8" fontId="14" fillId="0" borderId="0" xfId="5" applyNumberFormat="1" applyFont="1" applyFill="1" applyBorder="1" applyAlignment="1">
      <alignment horizontal="center"/>
    </xf>
    <xf numFmtId="44" fontId="0" fillId="0" borderId="0" xfId="0" applyNumberFormat="1"/>
    <xf numFmtId="44" fontId="6" fillId="0" borderId="0" xfId="0" applyNumberFormat="1" applyFont="1"/>
    <xf numFmtId="166" fontId="6" fillId="0" borderId="0" xfId="0" applyNumberFormat="1" applyFont="1"/>
    <xf numFmtId="0" fontId="0" fillId="0" borderId="0" xfId="0" applyAlignment="1">
      <alignment horizontal="left"/>
    </xf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4" fontId="16" fillId="0" borderId="0" xfId="0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4" fontId="6" fillId="0" borderId="2" xfId="1" applyFont="1" applyFill="1" applyBorder="1" applyAlignment="1">
      <alignment horizontal="center"/>
    </xf>
    <xf numFmtId="44" fontId="6" fillId="0" borderId="3" xfId="1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44" fontId="6" fillId="0" borderId="2" xfId="1" applyFont="1" applyBorder="1" applyAlignment="1">
      <alignment horizontal="center"/>
    </xf>
    <xf numFmtId="44" fontId="6" fillId="0" borderId="3" xfId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14" fillId="9" borderId="2" xfId="7" applyFont="1" applyFill="1" applyBorder="1" applyAlignment="1">
      <alignment horizontal="center"/>
    </xf>
    <xf numFmtId="0" fontId="14" fillId="9" borderId="1" xfId="7" applyFont="1" applyFill="1" applyBorder="1" applyAlignment="1">
      <alignment horizontal="center"/>
    </xf>
    <xf numFmtId="0" fontId="14" fillId="9" borderId="3" xfId="7" applyFont="1" applyFill="1" applyBorder="1" applyAlignment="1">
      <alignment horizontal="center"/>
    </xf>
    <xf numFmtId="44" fontId="16" fillId="0" borderId="4" xfId="0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44" fontId="5" fillId="0" borderId="4" xfId="1" applyFont="1" applyBorder="1" applyAlignment="1">
      <alignment horizontal="center"/>
    </xf>
    <xf numFmtId="44" fontId="6" fillId="0" borderId="4" xfId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3" borderId="0" xfId="3" applyFont="1" applyAlignment="1">
      <alignment horizontal="center"/>
    </xf>
    <xf numFmtId="0" fontId="8" fillId="3" borderId="0" xfId="3" applyFont="1" applyAlignment="1">
      <alignment horizontal="center"/>
    </xf>
    <xf numFmtId="0" fontId="10" fillId="4" borderId="0" xfId="4" applyFont="1" applyAlignment="1">
      <alignment horizontal="center"/>
    </xf>
    <xf numFmtId="0" fontId="11" fillId="4" borderId="0" xfId="4" applyFont="1" applyAlignment="1">
      <alignment horizontal="center"/>
    </xf>
    <xf numFmtId="0" fontId="12" fillId="8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4" fillId="2" borderId="4" xfId="5" applyFont="1" applyFill="1" applyBorder="1" applyAlignment="1">
      <alignment horizontal="center"/>
    </xf>
    <xf numFmtId="0" fontId="14" fillId="0" borderId="0" xfId="7" applyFont="1" applyFill="1" applyBorder="1" applyAlignment="1">
      <alignment horizontal="center"/>
    </xf>
    <xf numFmtId="0" fontId="14" fillId="2" borderId="4" xfId="5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5" fillId="12" borderId="2" xfId="0" applyFont="1" applyFill="1" applyBorder="1"/>
    <xf numFmtId="0" fontId="5" fillId="12" borderId="1" xfId="0" applyFont="1" applyFill="1" applyBorder="1"/>
    <xf numFmtId="0" fontId="5" fillId="12" borderId="3" xfId="0" applyFont="1" applyFill="1" applyBorder="1"/>
    <xf numFmtId="0" fontId="5" fillId="12" borderId="2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44" fontId="14" fillId="2" borderId="2" xfId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44" fontId="14" fillId="2" borderId="3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4" fontId="5" fillId="11" borderId="2" xfId="0" applyNumberFormat="1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/>
    </xf>
    <xf numFmtId="0" fontId="14" fillId="9" borderId="4" xfId="7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wrapText="1"/>
    </xf>
    <xf numFmtId="0" fontId="14" fillId="10" borderId="4" xfId="6" applyFont="1" applyFill="1" applyBorder="1" applyAlignment="1">
      <alignment horizontal="center"/>
    </xf>
    <xf numFmtId="44" fontId="14" fillId="10" borderId="4" xfId="1" applyFont="1" applyFill="1" applyBorder="1" applyAlignment="1">
      <alignment horizontal="center"/>
    </xf>
    <xf numFmtId="44" fontId="15" fillId="10" borderId="2" xfId="1" applyFont="1" applyFill="1" applyBorder="1" applyAlignment="1">
      <alignment horizontal="center"/>
    </xf>
    <xf numFmtId="44" fontId="15" fillId="10" borderId="3" xfId="1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44" fontId="15" fillId="12" borderId="4" xfId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44" fontId="5" fillId="12" borderId="2" xfId="1" applyFont="1" applyFill="1" applyBorder="1" applyAlignment="1">
      <alignment horizontal="center"/>
    </xf>
    <xf numFmtId="44" fontId="5" fillId="12" borderId="3" xfId="1" applyFont="1" applyFill="1" applyBorder="1" applyAlignment="1">
      <alignment horizontal="center"/>
    </xf>
    <xf numFmtId="0" fontId="6" fillId="12" borderId="4" xfId="0" applyFont="1" applyFill="1" applyBorder="1" applyAlignment="1">
      <alignment horizontal="left"/>
    </xf>
    <xf numFmtId="168" fontId="6" fillId="0" borderId="2" xfId="1" applyNumberFormat="1" applyFont="1" applyFill="1" applyBorder="1" applyAlignment="1">
      <alignment horizontal="center"/>
    </xf>
    <xf numFmtId="168" fontId="6" fillId="0" borderId="3" xfId="1" applyNumberFormat="1" applyFont="1" applyFill="1" applyBorder="1" applyAlignment="1">
      <alignment horizontal="center"/>
    </xf>
    <xf numFmtId="44" fontId="16" fillId="0" borderId="4" xfId="1" applyFont="1" applyBorder="1" applyAlignment="1">
      <alignment horizontal="center"/>
    </xf>
    <xf numFmtId="44" fontId="5" fillId="0" borderId="2" xfId="1" applyFont="1" applyBorder="1" applyAlignment="1">
      <alignment horizontal="right"/>
    </xf>
    <xf numFmtId="44" fontId="5" fillId="0" borderId="3" xfId="1" applyFont="1" applyBorder="1" applyAlignment="1">
      <alignment horizontal="right"/>
    </xf>
    <xf numFmtId="0" fontId="16" fillId="0" borderId="4" xfId="0" applyFont="1" applyBorder="1" applyAlignment="1">
      <alignment horizontal="right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0" fontId="6" fillId="0" borderId="4" xfId="2" applyNumberFormat="1" applyFont="1" applyFill="1" applyBorder="1" applyAlignment="1">
      <alignment horizontal="center"/>
    </xf>
    <xf numFmtId="44" fontId="5" fillId="12" borderId="4" xfId="1" applyFont="1" applyFill="1" applyBorder="1" applyAlignment="1">
      <alignment horizontal="center"/>
    </xf>
    <xf numFmtId="168" fontId="6" fillId="0" borderId="2" xfId="1" applyNumberFormat="1" applyFont="1" applyBorder="1" applyAlignment="1">
      <alignment horizontal="center"/>
    </xf>
    <xf numFmtId="168" fontId="6" fillId="0" borderId="3" xfId="1" applyNumberFormat="1" applyFont="1" applyBorder="1" applyAlignment="1">
      <alignment horizontal="center"/>
    </xf>
    <xf numFmtId="44" fontId="6" fillId="0" borderId="2" xfId="1" applyNumberFormat="1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2" xfId="1" applyFont="1" applyBorder="1" applyAlignment="1">
      <alignment horizontal="right"/>
    </xf>
    <xf numFmtId="44" fontId="6" fillId="0" borderId="3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2" xfId="0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right" wrapText="1"/>
    </xf>
  </cellXfs>
  <cellStyles count="8">
    <cellStyle name="Accent1" xfId="5" builtinId="29"/>
    <cellStyle name="Accent4" xfId="6" builtinId="41"/>
    <cellStyle name="Accent6" xfId="7" builtinId="49"/>
    <cellStyle name="Bad" xfId="4" builtinId="27"/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colors>
    <mruColors>
      <color rgb="FFFF99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4"/>
  <sheetViews>
    <sheetView tabSelected="1" view="pageLayout" zoomScaleNormal="100" workbookViewId="0">
      <selection activeCell="C86" sqref="C86:D86"/>
    </sheetView>
  </sheetViews>
  <sheetFormatPr defaultColWidth="9.140625" defaultRowHeight="15" x14ac:dyDescent="0.25"/>
  <cols>
    <col min="2" max="2" width="6.85546875" customWidth="1"/>
    <col min="3" max="3" width="7.5703125" customWidth="1"/>
    <col min="6" max="6" width="6.42578125" customWidth="1"/>
    <col min="8" max="8" width="3.7109375" customWidth="1"/>
    <col min="11" max="11" width="10.140625" customWidth="1"/>
    <col min="12" max="12" width="6.5703125" customWidth="1"/>
    <col min="13" max="13" width="9.85546875" bestFit="1" customWidth="1"/>
    <col min="14" max="14" width="10.85546875" customWidth="1"/>
  </cols>
  <sheetData>
    <row r="1" spans="1:14" x14ac:dyDescent="0.25">
      <c r="A1" s="1" t="s">
        <v>3</v>
      </c>
      <c r="B1" s="4"/>
      <c r="C1" s="4"/>
      <c r="D1" s="2"/>
      <c r="E1" s="2"/>
      <c r="F1" s="2"/>
      <c r="G1" s="48" t="s">
        <v>4</v>
      </c>
      <c r="H1" s="49"/>
      <c r="I1" s="49"/>
      <c r="J1" s="49"/>
      <c r="K1" s="49"/>
      <c r="L1" s="2"/>
      <c r="M1" s="2"/>
      <c r="N1" s="2"/>
    </row>
    <row r="2" spans="1:14" x14ac:dyDescent="0.25">
      <c r="A2" s="2" t="s">
        <v>5</v>
      </c>
      <c r="B2" s="2"/>
      <c r="C2" s="2"/>
      <c r="D2" s="2"/>
      <c r="E2" s="2"/>
      <c r="F2" s="50" t="s">
        <v>6</v>
      </c>
      <c r="G2" s="51"/>
      <c r="H2" s="51"/>
      <c r="I2" s="51"/>
      <c r="J2" s="51"/>
      <c r="K2" s="51"/>
      <c r="L2" s="51"/>
      <c r="M2" s="2"/>
      <c r="N2" s="2"/>
    </row>
    <row r="3" spans="1:14" x14ac:dyDescent="0.25">
      <c r="A3" s="2" t="s">
        <v>7</v>
      </c>
      <c r="B3" s="2"/>
      <c r="C3" s="52" t="s">
        <v>53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38" t="s">
        <v>8</v>
      </c>
      <c r="B5" s="38"/>
      <c r="C5" s="38"/>
      <c r="D5" s="2"/>
      <c r="E5" s="54" t="s">
        <v>27</v>
      </c>
      <c r="F5" s="54"/>
      <c r="G5" s="54"/>
      <c r="H5" s="54"/>
      <c r="I5" s="7"/>
      <c r="J5" s="57"/>
      <c r="K5" s="58"/>
      <c r="L5" s="55"/>
      <c r="M5" s="55"/>
      <c r="N5" s="55"/>
    </row>
    <row r="6" spans="1:14" x14ac:dyDescent="0.25">
      <c r="A6" s="38" t="s">
        <v>9</v>
      </c>
      <c r="B6" s="38"/>
      <c r="C6" s="38"/>
      <c r="D6" s="2"/>
      <c r="E6" s="56" t="s">
        <v>0</v>
      </c>
      <c r="F6" s="56"/>
      <c r="G6" s="56"/>
      <c r="H6" s="56"/>
      <c r="I6" s="8"/>
      <c r="J6" s="37" t="s">
        <v>11</v>
      </c>
      <c r="K6" s="37"/>
      <c r="L6" s="71" t="s">
        <v>1</v>
      </c>
      <c r="M6" s="71"/>
      <c r="N6" s="71"/>
    </row>
    <row r="7" spans="1:14" x14ac:dyDescent="0.25">
      <c r="A7" s="38" t="s">
        <v>10</v>
      </c>
      <c r="B7" s="38"/>
      <c r="C7" s="38"/>
      <c r="D7" s="2"/>
      <c r="E7" s="54" t="s">
        <v>33</v>
      </c>
      <c r="F7" s="54"/>
      <c r="G7" s="54"/>
      <c r="H7" s="54"/>
      <c r="I7" s="7"/>
      <c r="J7" s="37" t="s">
        <v>13</v>
      </c>
      <c r="K7" s="37"/>
      <c r="L7" s="39" t="s">
        <v>2</v>
      </c>
      <c r="M7" s="40"/>
      <c r="N7" s="41"/>
    </row>
    <row r="8" spans="1:14" x14ac:dyDescent="0.25">
      <c r="A8" s="38" t="s">
        <v>12</v>
      </c>
      <c r="B8" s="38"/>
      <c r="C8" s="38"/>
      <c r="D8" s="2"/>
      <c r="E8" s="74"/>
      <c r="F8" s="74"/>
      <c r="G8" s="74"/>
      <c r="H8" s="74"/>
      <c r="I8" s="9"/>
      <c r="J8" s="37" t="s">
        <v>15</v>
      </c>
      <c r="K8" s="38"/>
      <c r="L8" s="39" t="s">
        <v>28</v>
      </c>
      <c r="M8" s="40"/>
      <c r="N8" s="41"/>
    </row>
    <row r="9" spans="1:14" x14ac:dyDescent="0.25">
      <c r="A9" s="38" t="s">
        <v>14</v>
      </c>
      <c r="B9" s="38"/>
      <c r="C9" s="38"/>
      <c r="D9" s="2"/>
      <c r="E9" s="75">
        <v>12800</v>
      </c>
      <c r="F9" s="75"/>
      <c r="G9" s="75"/>
      <c r="H9" s="75"/>
      <c r="I9" s="10"/>
      <c r="J9" s="15"/>
      <c r="K9" s="15"/>
    </row>
    <row r="10" spans="1:14" x14ac:dyDescent="0.25">
      <c r="A10" s="38" t="s">
        <v>16</v>
      </c>
      <c r="B10" s="38"/>
      <c r="C10" s="38"/>
      <c r="D10" s="2"/>
      <c r="E10" s="65">
        <f>E9</f>
        <v>12800</v>
      </c>
      <c r="F10" s="66"/>
      <c r="G10" s="66"/>
      <c r="H10" s="67"/>
      <c r="I10" s="11"/>
      <c r="J10" s="2"/>
      <c r="K10" s="2"/>
      <c r="L10" s="2"/>
      <c r="M10" s="2"/>
      <c r="N10" s="2"/>
    </row>
    <row r="11" spans="1:1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2"/>
      <c r="B12" s="2"/>
      <c r="C12" s="2"/>
      <c r="D12" s="68" t="s">
        <v>17</v>
      </c>
      <c r="E12" s="68"/>
      <c r="F12" s="68"/>
      <c r="G12" s="68"/>
      <c r="H12" s="68"/>
      <c r="I12" s="3"/>
      <c r="J12" s="2"/>
      <c r="K12" s="69">
        <f>M32+M46+M67+M89+M101</f>
        <v>1377.1729999999984</v>
      </c>
      <c r="L12" s="70"/>
      <c r="M12" s="13"/>
      <c r="N12" s="14"/>
    </row>
    <row r="13" spans="1:14" x14ac:dyDescent="0.25">
      <c r="A13" s="2"/>
      <c r="B13" s="2"/>
      <c r="C13" s="2"/>
      <c r="D13" s="68" t="s">
        <v>18</v>
      </c>
      <c r="E13" s="68"/>
      <c r="F13" s="68"/>
      <c r="G13" s="68"/>
      <c r="H13" s="68"/>
      <c r="I13" s="3"/>
      <c r="J13" s="2"/>
      <c r="K13" s="76">
        <f>M31+M45+M66+M88+M100</f>
        <v>11422.827000000001</v>
      </c>
      <c r="L13" s="77"/>
      <c r="M13" s="2"/>
      <c r="N13" s="2"/>
    </row>
    <row r="14" spans="1:1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A15" s="59" t="s">
        <v>26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x14ac:dyDescent="0.25">
      <c r="A16" s="72" t="s">
        <v>19</v>
      </c>
      <c r="B16" s="72"/>
      <c r="C16" s="73" t="s">
        <v>20</v>
      </c>
      <c r="D16" s="73"/>
      <c r="E16" s="59" t="s">
        <v>21</v>
      </c>
      <c r="F16" s="59"/>
      <c r="G16" s="60" t="s">
        <v>22</v>
      </c>
      <c r="H16" s="61"/>
      <c r="I16" s="61"/>
      <c r="J16" s="61"/>
      <c r="K16" s="61"/>
      <c r="L16" s="62"/>
      <c r="M16" s="63" t="s">
        <v>34</v>
      </c>
      <c r="N16" s="64"/>
    </row>
    <row r="17" spans="1:14" x14ac:dyDescent="0.25">
      <c r="A17" s="87"/>
      <c r="B17" s="87"/>
      <c r="C17" s="72"/>
      <c r="D17" s="72"/>
      <c r="E17" s="72"/>
      <c r="F17" s="72"/>
      <c r="G17" s="60" t="s">
        <v>23</v>
      </c>
      <c r="H17" s="61"/>
      <c r="I17" s="61"/>
      <c r="J17" s="61"/>
      <c r="K17" s="61"/>
      <c r="L17" s="62"/>
      <c r="M17" s="85">
        <v>1474.8</v>
      </c>
      <c r="N17" s="86"/>
    </row>
    <row r="18" spans="1:14" x14ac:dyDescent="0.25">
      <c r="A18" s="33">
        <v>44393</v>
      </c>
      <c r="B18" s="33"/>
      <c r="C18" s="34">
        <v>19056</v>
      </c>
      <c r="D18" s="34"/>
      <c r="E18" s="34">
        <v>133124</v>
      </c>
      <c r="F18" s="34"/>
      <c r="G18" s="47" t="s">
        <v>41</v>
      </c>
      <c r="H18" s="47"/>
      <c r="I18" s="47"/>
      <c r="J18" s="47"/>
      <c r="K18" s="47"/>
      <c r="L18" s="47"/>
      <c r="M18" s="46">
        <v>138.75</v>
      </c>
      <c r="N18" s="46"/>
    </row>
    <row r="19" spans="1:14" x14ac:dyDescent="0.25">
      <c r="A19" s="33">
        <v>44405</v>
      </c>
      <c r="B19" s="34"/>
      <c r="C19" s="34">
        <v>48446</v>
      </c>
      <c r="D19" s="34"/>
      <c r="E19" s="34">
        <v>8433076</v>
      </c>
      <c r="F19" s="34"/>
      <c r="G19" s="47" t="s">
        <v>47</v>
      </c>
      <c r="H19" s="47"/>
      <c r="I19" s="47"/>
      <c r="J19" s="47"/>
      <c r="K19" s="47"/>
      <c r="L19" s="47"/>
      <c r="M19" s="46">
        <v>7.5</v>
      </c>
      <c r="N19" s="46"/>
    </row>
    <row r="20" spans="1:14" x14ac:dyDescent="0.25">
      <c r="A20" s="33">
        <v>44405</v>
      </c>
      <c r="B20" s="34"/>
      <c r="C20" s="34">
        <v>48446</v>
      </c>
      <c r="D20" s="34"/>
      <c r="E20" s="34">
        <v>8433076</v>
      </c>
      <c r="F20" s="34"/>
      <c r="G20" s="47" t="s">
        <v>49</v>
      </c>
      <c r="H20" s="47"/>
      <c r="I20" s="47"/>
      <c r="J20" s="47"/>
      <c r="K20" s="47"/>
      <c r="L20" s="47"/>
      <c r="M20" s="46">
        <v>22.5</v>
      </c>
      <c r="N20" s="46"/>
    </row>
    <row r="21" spans="1:14" x14ac:dyDescent="0.25">
      <c r="A21" s="33">
        <v>44393</v>
      </c>
      <c r="B21" s="33"/>
      <c r="C21" s="34">
        <v>19056</v>
      </c>
      <c r="D21" s="34"/>
      <c r="E21" s="34">
        <v>133124</v>
      </c>
      <c r="F21" s="34"/>
      <c r="G21" s="19" t="s">
        <v>40</v>
      </c>
      <c r="H21" s="20"/>
      <c r="I21" s="20"/>
      <c r="J21" s="20"/>
      <c r="K21" s="20"/>
      <c r="L21" s="21"/>
      <c r="M21" s="22">
        <v>11.4</v>
      </c>
      <c r="N21" s="23"/>
    </row>
    <row r="22" spans="1:14" x14ac:dyDescent="0.25">
      <c r="A22" s="84">
        <v>44503</v>
      </c>
      <c r="B22" s="79"/>
      <c r="C22" s="79">
        <v>1925</v>
      </c>
      <c r="D22" s="79"/>
      <c r="E22" s="79">
        <v>8433110</v>
      </c>
      <c r="F22" s="79"/>
      <c r="G22" s="19" t="s">
        <v>81</v>
      </c>
      <c r="H22" s="20"/>
      <c r="I22" s="20"/>
      <c r="J22" s="20"/>
      <c r="K22" s="20"/>
      <c r="L22" s="21"/>
      <c r="M22" s="22">
        <v>22.6</v>
      </c>
      <c r="N22" s="23"/>
    </row>
    <row r="23" spans="1:14" x14ac:dyDescent="0.25">
      <c r="A23" s="84">
        <v>44503</v>
      </c>
      <c r="B23" s="79"/>
      <c r="C23" s="79">
        <v>1925</v>
      </c>
      <c r="D23" s="79"/>
      <c r="E23" s="79">
        <v>8433110</v>
      </c>
      <c r="F23" s="79"/>
      <c r="G23" s="19" t="s">
        <v>82</v>
      </c>
      <c r="H23" s="20"/>
      <c r="I23" s="20"/>
      <c r="J23" s="20"/>
      <c r="K23" s="20"/>
      <c r="L23" s="21"/>
      <c r="M23" s="88">
        <v>18.039000000000001</v>
      </c>
      <c r="N23" s="89"/>
    </row>
    <row r="24" spans="1:14" x14ac:dyDescent="0.25">
      <c r="A24" s="84">
        <v>44503</v>
      </c>
      <c r="B24" s="79"/>
      <c r="C24" s="79">
        <v>1925</v>
      </c>
      <c r="D24" s="79"/>
      <c r="E24" s="79">
        <v>8433110</v>
      </c>
      <c r="F24" s="79"/>
      <c r="G24" s="19" t="s">
        <v>84</v>
      </c>
      <c r="H24" s="20"/>
      <c r="I24" s="20"/>
      <c r="J24" s="20"/>
      <c r="K24" s="20"/>
      <c r="L24" s="21"/>
      <c r="M24" s="22">
        <v>22.6</v>
      </c>
      <c r="N24" s="23"/>
    </row>
    <row r="25" spans="1:14" x14ac:dyDescent="0.25">
      <c r="A25" s="24">
        <v>44530</v>
      </c>
      <c r="B25" s="25"/>
      <c r="C25" s="26">
        <v>1168352</v>
      </c>
      <c r="D25" s="27"/>
      <c r="E25" s="26">
        <v>8433121</v>
      </c>
      <c r="F25" s="27"/>
      <c r="G25" s="19" t="s">
        <v>90</v>
      </c>
      <c r="H25" s="20"/>
      <c r="I25" s="20"/>
      <c r="J25" s="20"/>
      <c r="K25" s="20"/>
      <c r="L25" s="21"/>
      <c r="M25" s="22">
        <v>696.5</v>
      </c>
      <c r="N25" s="23"/>
    </row>
    <row r="26" spans="1:14" x14ac:dyDescent="0.25">
      <c r="A26" s="24">
        <v>44530</v>
      </c>
      <c r="B26" s="25"/>
      <c r="C26" s="26">
        <v>1168352</v>
      </c>
      <c r="D26" s="27"/>
      <c r="E26" s="26">
        <v>8433121</v>
      </c>
      <c r="F26" s="27"/>
      <c r="G26" s="19" t="s">
        <v>91</v>
      </c>
      <c r="H26" s="20"/>
      <c r="I26" s="20"/>
      <c r="J26" s="20"/>
      <c r="K26" s="20"/>
      <c r="L26" s="21"/>
      <c r="M26" s="22">
        <v>18.600000000000001</v>
      </c>
      <c r="N26" s="23"/>
    </row>
    <row r="27" spans="1:14" x14ac:dyDescent="0.25">
      <c r="A27" s="24">
        <v>44530</v>
      </c>
      <c r="B27" s="25"/>
      <c r="C27" s="26">
        <v>1168352</v>
      </c>
      <c r="D27" s="27"/>
      <c r="E27" s="26">
        <v>8433121</v>
      </c>
      <c r="F27" s="27"/>
      <c r="G27" s="19" t="s">
        <v>92</v>
      </c>
      <c r="H27" s="20"/>
      <c r="I27" s="20"/>
      <c r="J27" s="20"/>
      <c r="K27" s="20"/>
      <c r="L27" s="21"/>
      <c r="M27" s="22">
        <v>10.199999999999999</v>
      </c>
      <c r="N27" s="23"/>
    </row>
    <row r="28" spans="1:14" x14ac:dyDescent="0.25">
      <c r="A28" s="24">
        <v>44530</v>
      </c>
      <c r="B28" s="25"/>
      <c r="C28" s="26">
        <v>1168352</v>
      </c>
      <c r="D28" s="27"/>
      <c r="E28" s="26">
        <v>8433121</v>
      </c>
      <c r="F28" s="27"/>
      <c r="G28" s="19" t="s">
        <v>93</v>
      </c>
      <c r="H28" s="20"/>
      <c r="I28" s="20"/>
      <c r="J28" s="20"/>
      <c r="K28" s="20"/>
      <c r="L28" s="21"/>
      <c r="M28" s="22">
        <v>29.95</v>
      </c>
      <c r="N28" s="23"/>
    </row>
    <row r="29" spans="1:14" x14ac:dyDescent="0.25">
      <c r="A29" s="24">
        <v>44530</v>
      </c>
      <c r="B29" s="25"/>
      <c r="C29" s="26">
        <v>1168352</v>
      </c>
      <c r="D29" s="27"/>
      <c r="E29" s="26">
        <v>8433121</v>
      </c>
      <c r="F29" s="27"/>
      <c r="G29" s="19" t="s">
        <v>94</v>
      </c>
      <c r="H29" s="20"/>
      <c r="I29" s="20"/>
      <c r="J29" s="20"/>
      <c r="K29" s="20"/>
      <c r="L29" s="21"/>
      <c r="M29" s="22">
        <v>48</v>
      </c>
      <c r="N29" s="23"/>
    </row>
    <row r="30" spans="1:14" x14ac:dyDescent="0.25">
      <c r="A30" s="24">
        <v>44530</v>
      </c>
      <c r="B30" s="25"/>
      <c r="C30" s="26">
        <v>1168352</v>
      </c>
      <c r="D30" s="27"/>
      <c r="E30" s="26">
        <v>8433121</v>
      </c>
      <c r="F30" s="27"/>
      <c r="G30" s="19" t="s">
        <v>95</v>
      </c>
      <c r="H30" s="20"/>
      <c r="I30" s="20"/>
      <c r="J30" s="20"/>
      <c r="K30" s="20"/>
      <c r="L30" s="21"/>
      <c r="M30" s="22">
        <v>10.5</v>
      </c>
      <c r="N30" s="23"/>
    </row>
    <row r="31" spans="1:14" x14ac:dyDescent="0.25">
      <c r="A31" s="33"/>
      <c r="B31" s="33"/>
      <c r="C31" s="34"/>
      <c r="D31" s="34"/>
      <c r="E31" s="34"/>
      <c r="F31" s="34"/>
      <c r="G31" s="44" t="s">
        <v>36</v>
      </c>
      <c r="H31" s="44"/>
      <c r="I31" s="44"/>
      <c r="J31" s="44"/>
      <c r="K31" s="44"/>
      <c r="L31" s="44"/>
      <c r="M31" s="45">
        <f>SUM(M18:N30)</f>
        <v>1057.1390000000001</v>
      </c>
      <c r="N31" s="45"/>
    </row>
    <row r="32" spans="1:14" x14ac:dyDescent="0.25">
      <c r="A32" s="34"/>
      <c r="B32" s="34"/>
      <c r="C32" s="34"/>
      <c r="D32" s="34"/>
      <c r="E32" s="34"/>
      <c r="F32" s="34"/>
      <c r="G32" s="93" t="s">
        <v>24</v>
      </c>
      <c r="H32" s="93"/>
      <c r="I32" s="93"/>
      <c r="J32" s="93"/>
      <c r="K32" s="93"/>
      <c r="L32" s="93"/>
      <c r="M32" s="42">
        <f>M17-M31</f>
        <v>417.66099999999983</v>
      </c>
      <c r="N32" s="43"/>
    </row>
    <row r="33" spans="1:16" x14ac:dyDescent="0.25">
      <c r="A33" s="17"/>
      <c r="B33" s="17"/>
      <c r="C33" s="17"/>
      <c r="D33" s="17"/>
      <c r="E33" s="17"/>
      <c r="F33" s="17"/>
      <c r="G33" s="16"/>
      <c r="H33" s="16"/>
      <c r="I33" s="16"/>
      <c r="J33" s="16"/>
      <c r="K33" s="16"/>
      <c r="L33" s="16"/>
      <c r="M33" s="18"/>
      <c r="N33" s="16"/>
    </row>
    <row r="34" spans="1:16" x14ac:dyDescent="0.25">
      <c r="A34" s="17"/>
      <c r="B34" s="17"/>
      <c r="C34" s="17"/>
      <c r="D34" s="17"/>
      <c r="E34" s="17"/>
      <c r="F34" s="17"/>
      <c r="G34" s="16"/>
      <c r="H34" s="16"/>
      <c r="I34" s="16"/>
      <c r="J34" s="16"/>
      <c r="K34" s="16"/>
      <c r="L34" s="16"/>
      <c r="M34" s="18"/>
      <c r="N34" s="16"/>
    </row>
    <row r="35" spans="1:16" x14ac:dyDescent="0.25">
      <c r="A35" s="59" t="s">
        <v>29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1:16" x14ac:dyDescent="0.25">
      <c r="A36" s="5" t="s">
        <v>19</v>
      </c>
      <c r="B36" s="6"/>
      <c r="C36" s="72" t="s">
        <v>20</v>
      </c>
      <c r="D36" s="72"/>
      <c r="E36" s="59" t="s">
        <v>21</v>
      </c>
      <c r="F36" s="59"/>
      <c r="G36" s="59" t="s">
        <v>25</v>
      </c>
      <c r="H36" s="59"/>
      <c r="I36" s="59"/>
      <c r="J36" s="59"/>
      <c r="K36" s="59"/>
      <c r="L36" s="59"/>
      <c r="M36" s="97">
        <v>4700</v>
      </c>
      <c r="N36" s="97"/>
    </row>
    <row r="37" spans="1:16" x14ac:dyDescent="0.25">
      <c r="A37" s="33">
        <v>44368</v>
      </c>
      <c r="B37" s="33"/>
      <c r="C37" s="34">
        <v>1174</v>
      </c>
      <c r="D37" s="34"/>
      <c r="E37" s="34">
        <v>133121</v>
      </c>
      <c r="F37" s="34"/>
      <c r="G37" s="47" t="s">
        <v>37</v>
      </c>
      <c r="H37" s="47"/>
      <c r="I37" s="47"/>
      <c r="J37" s="47"/>
      <c r="K37" s="47"/>
      <c r="L37" s="47"/>
      <c r="M37" s="46">
        <v>18.899999999999999</v>
      </c>
      <c r="N37" s="46"/>
      <c r="P37" s="12"/>
    </row>
    <row r="38" spans="1:16" x14ac:dyDescent="0.25">
      <c r="A38" s="33">
        <v>44393</v>
      </c>
      <c r="B38" s="33"/>
      <c r="C38" s="34">
        <v>19056</v>
      </c>
      <c r="D38" s="34"/>
      <c r="E38" s="34">
        <v>133124</v>
      </c>
      <c r="F38" s="34"/>
      <c r="G38" s="47" t="s">
        <v>38</v>
      </c>
      <c r="H38" s="47"/>
      <c r="I38" s="47"/>
      <c r="J38" s="47"/>
      <c r="K38" s="47"/>
      <c r="L38" s="47"/>
      <c r="M38" s="46">
        <v>199.75</v>
      </c>
      <c r="N38" s="46"/>
    </row>
    <row r="39" spans="1:16" x14ac:dyDescent="0.25">
      <c r="A39" s="33">
        <v>44393</v>
      </c>
      <c r="B39" s="33"/>
      <c r="C39" s="34">
        <v>19056</v>
      </c>
      <c r="D39" s="34"/>
      <c r="E39" s="34">
        <v>133124</v>
      </c>
      <c r="F39" s="34"/>
      <c r="G39" s="19" t="s">
        <v>39</v>
      </c>
      <c r="H39" s="20"/>
      <c r="I39" s="20"/>
      <c r="J39" s="20"/>
      <c r="K39" s="20"/>
      <c r="L39" s="21"/>
      <c r="M39" s="22">
        <v>18.899999999999999</v>
      </c>
      <c r="N39" s="23"/>
    </row>
    <row r="40" spans="1:16" x14ac:dyDescent="0.25">
      <c r="A40" s="84">
        <v>44503</v>
      </c>
      <c r="B40" s="79"/>
      <c r="C40" s="79">
        <v>1925</v>
      </c>
      <c r="D40" s="79"/>
      <c r="E40" s="79">
        <v>8433110</v>
      </c>
      <c r="F40" s="79"/>
      <c r="G40" s="19" t="s">
        <v>79</v>
      </c>
      <c r="H40" s="20"/>
      <c r="I40" s="20"/>
      <c r="J40" s="20"/>
      <c r="K40" s="20"/>
      <c r="L40" s="21"/>
      <c r="M40" s="98">
        <v>353.40800000000002</v>
      </c>
      <c r="N40" s="99"/>
    </row>
    <row r="41" spans="1:16" x14ac:dyDescent="0.25">
      <c r="A41" s="84">
        <v>44503</v>
      </c>
      <c r="B41" s="79"/>
      <c r="C41" s="79">
        <v>1925</v>
      </c>
      <c r="D41" s="79"/>
      <c r="E41" s="79">
        <v>8433110</v>
      </c>
      <c r="F41" s="79"/>
      <c r="G41" s="19" t="s">
        <v>80</v>
      </c>
      <c r="H41" s="20"/>
      <c r="I41" s="20"/>
      <c r="J41" s="20"/>
      <c r="K41" s="20"/>
      <c r="L41" s="21"/>
      <c r="M41" s="103">
        <v>2034</v>
      </c>
      <c r="N41" s="104"/>
    </row>
    <row r="42" spans="1:16" x14ac:dyDescent="0.25">
      <c r="A42" s="84">
        <v>44503</v>
      </c>
      <c r="B42" s="79"/>
      <c r="C42" s="79">
        <v>1925</v>
      </c>
      <c r="D42" s="79"/>
      <c r="E42" s="79">
        <v>8433110</v>
      </c>
      <c r="F42" s="79"/>
      <c r="G42" s="19" t="s">
        <v>83</v>
      </c>
      <c r="H42" s="20"/>
      <c r="I42" s="20"/>
      <c r="J42" s="20"/>
      <c r="K42" s="20"/>
      <c r="L42" s="21"/>
      <c r="M42" s="100">
        <v>1483.125</v>
      </c>
      <c r="N42" s="101"/>
    </row>
    <row r="43" spans="1:16" x14ac:dyDescent="0.25">
      <c r="A43" s="84">
        <v>44503</v>
      </c>
      <c r="B43" s="79"/>
      <c r="C43" s="79">
        <v>1925</v>
      </c>
      <c r="D43" s="79"/>
      <c r="E43" s="79">
        <v>8433110</v>
      </c>
      <c r="F43" s="79"/>
      <c r="G43" s="19" t="s">
        <v>85</v>
      </c>
      <c r="H43" s="20"/>
      <c r="I43" s="20"/>
      <c r="J43" s="20"/>
      <c r="K43" s="20"/>
      <c r="L43" s="21"/>
      <c r="M43" s="98">
        <v>36.725000000000001</v>
      </c>
      <c r="N43" s="99"/>
    </row>
    <row r="44" spans="1:16" x14ac:dyDescent="0.25">
      <c r="A44" s="84"/>
      <c r="B44" s="79"/>
      <c r="C44" s="79"/>
      <c r="D44" s="79"/>
      <c r="E44" s="79"/>
      <c r="F44" s="79"/>
      <c r="G44" s="35"/>
      <c r="H44" s="102"/>
      <c r="I44" s="102"/>
      <c r="J44" s="102"/>
      <c r="K44" s="102"/>
      <c r="L44" s="36"/>
      <c r="M44" s="98"/>
      <c r="N44" s="99"/>
    </row>
    <row r="45" spans="1:16" x14ac:dyDescent="0.25">
      <c r="A45" s="79"/>
      <c r="B45" s="79"/>
      <c r="C45" s="79"/>
      <c r="D45" s="79"/>
      <c r="E45" s="79"/>
      <c r="F45" s="79"/>
      <c r="G45" s="80" t="s">
        <v>36</v>
      </c>
      <c r="H45" s="81"/>
      <c r="I45" s="81"/>
      <c r="J45" s="81"/>
      <c r="K45" s="81"/>
      <c r="L45" s="82"/>
      <c r="M45" s="91">
        <f>SUM(M37:N44)</f>
        <v>4144.8080000000009</v>
      </c>
      <c r="N45" s="92"/>
    </row>
    <row r="46" spans="1:16" x14ac:dyDescent="0.25">
      <c r="A46" s="79"/>
      <c r="B46" s="79"/>
      <c r="C46" s="79"/>
      <c r="D46" s="79"/>
      <c r="E46" s="79"/>
      <c r="F46" s="79"/>
      <c r="G46" s="93" t="s">
        <v>24</v>
      </c>
      <c r="H46" s="93"/>
      <c r="I46" s="93"/>
      <c r="J46" s="93"/>
      <c r="K46" s="93"/>
      <c r="L46" s="93"/>
      <c r="M46" s="90">
        <f>M36-M45</f>
        <v>555.1919999999991</v>
      </c>
      <c r="N46" s="90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6" x14ac:dyDescent="0.25">
      <c r="A48" s="59" t="s">
        <v>30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</row>
    <row r="49" spans="1:14" x14ac:dyDescent="0.25">
      <c r="A49" s="5" t="s">
        <v>19</v>
      </c>
      <c r="B49" s="6"/>
      <c r="C49" s="72" t="s">
        <v>20</v>
      </c>
      <c r="D49" s="72"/>
      <c r="E49" s="59" t="s">
        <v>21</v>
      </c>
      <c r="F49" s="59"/>
      <c r="G49" s="59" t="s">
        <v>25</v>
      </c>
      <c r="H49" s="59"/>
      <c r="I49" s="59"/>
      <c r="J49" s="59"/>
      <c r="K49" s="59"/>
      <c r="L49" s="59"/>
      <c r="M49" s="83">
        <v>1100</v>
      </c>
      <c r="N49" s="83"/>
    </row>
    <row r="50" spans="1:14" x14ac:dyDescent="0.25">
      <c r="A50" s="33">
        <v>44393</v>
      </c>
      <c r="B50" s="33"/>
      <c r="C50" s="34">
        <v>19056</v>
      </c>
      <c r="D50" s="34"/>
      <c r="E50" s="34">
        <v>133124</v>
      </c>
      <c r="F50" s="34"/>
      <c r="G50" s="47" t="s">
        <v>42</v>
      </c>
      <c r="H50" s="47"/>
      <c r="I50" s="47"/>
      <c r="J50" s="47"/>
      <c r="K50" s="47"/>
      <c r="L50" s="47"/>
      <c r="M50" s="46">
        <v>19.8</v>
      </c>
      <c r="N50" s="46"/>
    </row>
    <row r="51" spans="1:14" ht="26.25" customHeight="1" x14ac:dyDescent="0.25">
      <c r="A51" s="79" t="s">
        <v>45</v>
      </c>
      <c r="B51" s="79"/>
      <c r="C51" s="79">
        <v>2198</v>
      </c>
      <c r="D51" s="79"/>
      <c r="E51" s="79">
        <v>133130</v>
      </c>
      <c r="F51" s="79"/>
      <c r="G51" s="78" t="s">
        <v>44</v>
      </c>
      <c r="H51" s="78"/>
      <c r="I51" s="78"/>
      <c r="J51" s="78"/>
      <c r="K51" s="78"/>
      <c r="L51" s="78"/>
      <c r="M51" s="46">
        <v>26.4</v>
      </c>
      <c r="N51" s="46"/>
    </row>
    <row r="52" spans="1:14" ht="26.25" customHeight="1" x14ac:dyDescent="0.25">
      <c r="A52" s="24">
        <v>44410</v>
      </c>
      <c r="B52" s="27"/>
      <c r="C52" s="26">
        <v>112</v>
      </c>
      <c r="D52" s="27"/>
      <c r="E52" s="26">
        <v>8433081</v>
      </c>
      <c r="F52" s="27"/>
      <c r="G52" s="28" t="s">
        <v>55</v>
      </c>
      <c r="H52" s="29"/>
      <c r="I52" s="29"/>
      <c r="J52" s="29"/>
      <c r="K52" s="29"/>
      <c r="L52" s="30"/>
      <c r="M52" s="22">
        <v>255</v>
      </c>
      <c r="N52" s="23"/>
    </row>
    <row r="53" spans="1:14" ht="26.25" customHeight="1" x14ac:dyDescent="0.25">
      <c r="A53" s="24">
        <v>44410</v>
      </c>
      <c r="B53" s="27"/>
      <c r="C53" s="26">
        <v>112</v>
      </c>
      <c r="D53" s="27"/>
      <c r="E53" s="26">
        <v>8433081</v>
      </c>
      <c r="F53" s="27"/>
      <c r="G53" s="28" t="s">
        <v>56</v>
      </c>
      <c r="H53" s="29"/>
      <c r="I53" s="29"/>
      <c r="J53" s="29"/>
      <c r="K53" s="29"/>
      <c r="L53" s="30"/>
      <c r="M53" s="22">
        <v>125</v>
      </c>
      <c r="N53" s="23"/>
    </row>
    <row r="54" spans="1:14" ht="26.25" customHeight="1" x14ac:dyDescent="0.25">
      <c r="A54" s="24">
        <v>44424</v>
      </c>
      <c r="B54" s="25"/>
      <c r="C54" s="26"/>
      <c r="D54" s="27"/>
      <c r="E54" s="26">
        <v>8433083</v>
      </c>
      <c r="F54" s="27"/>
      <c r="G54" s="28" t="s">
        <v>57</v>
      </c>
      <c r="H54" s="29"/>
      <c r="I54" s="29"/>
      <c r="J54" s="29"/>
      <c r="K54" s="29"/>
      <c r="L54" s="30"/>
      <c r="M54" s="22">
        <v>55.55</v>
      </c>
      <c r="N54" s="23"/>
    </row>
    <row r="55" spans="1:14" x14ac:dyDescent="0.25">
      <c r="A55" s="24">
        <v>44427</v>
      </c>
      <c r="B55" s="25"/>
      <c r="C55" s="26">
        <v>6</v>
      </c>
      <c r="D55" s="27"/>
      <c r="E55" s="26">
        <v>8433087</v>
      </c>
      <c r="F55" s="27"/>
      <c r="G55" s="28" t="s">
        <v>58</v>
      </c>
      <c r="H55" s="29"/>
      <c r="I55" s="29"/>
      <c r="J55" s="29"/>
      <c r="K55" s="29"/>
      <c r="L55" s="30"/>
      <c r="M55" s="22">
        <v>52.8</v>
      </c>
      <c r="N55" s="23"/>
    </row>
    <row r="56" spans="1:14" x14ac:dyDescent="0.25">
      <c r="A56" s="24">
        <v>44431</v>
      </c>
      <c r="B56" s="25"/>
      <c r="C56" s="26">
        <v>7</v>
      </c>
      <c r="D56" s="27"/>
      <c r="E56" s="26">
        <v>8433088</v>
      </c>
      <c r="F56" s="27"/>
      <c r="G56" s="28" t="s">
        <v>59</v>
      </c>
      <c r="H56" s="29"/>
      <c r="I56" s="29"/>
      <c r="J56" s="29"/>
      <c r="K56" s="29"/>
      <c r="L56" s="30"/>
      <c r="M56" s="22">
        <v>44</v>
      </c>
      <c r="N56" s="23"/>
    </row>
    <row r="57" spans="1:14" x14ac:dyDescent="0.25">
      <c r="A57" s="24">
        <v>44431</v>
      </c>
      <c r="B57" s="25"/>
      <c r="C57" s="26">
        <v>7</v>
      </c>
      <c r="D57" s="27"/>
      <c r="E57" s="26">
        <v>8433088</v>
      </c>
      <c r="F57" s="27"/>
      <c r="G57" s="28" t="s">
        <v>60</v>
      </c>
      <c r="H57" s="29"/>
      <c r="I57" s="29"/>
      <c r="J57" s="29"/>
      <c r="K57" s="29"/>
      <c r="L57" s="30"/>
      <c r="M57" s="22">
        <v>33.75</v>
      </c>
      <c r="N57" s="23"/>
    </row>
    <row r="58" spans="1:14" x14ac:dyDescent="0.25">
      <c r="A58" s="24">
        <v>44440</v>
      </c>
      <c r="B58" s="25"/>
      <c r="C58" s="26">
        <v>121</v>
      </c>
      <c r="D58" s="27"/>
      <c r="E58" s="26">
        <v>8433090</v>
      </c>
      <c r="F58" s="27"/>
      <c r="G58" s="28" t="s">
        <v>62</v>
      </c>
      <c r="H58" s="29"/>
      <c r="I58" s="29"/>
      <c r="J58" s="29"/>
      <c r="K58" s="29"/>
      <c r="L58" s="30"/>
      <c r="M58" s="22">
        <v>124</v>
      </c>
      <c r="N58" s="23"/>
    </row>
    <row r="59" spans="1:14" x14ac:dyDescent="0.25">
      <c r="A59" s="24">
        <v>44440</v>
      </c>
      <c r="B59" s="25"/>
      <c r="C59" s="26">
        <v>121</v>
      </c>
      <c r="D59" s="27"/>
      <c r="E59" s="26">
        <v>8433090</v>
      </c>
      <c r="F59" s="27"/>
      <c r="G59" s="28" t="s">
        <v>63</v>
      </c>
      <c r="H59" s="29"/>
      <c r="I59" s="29"/>
      <c r="J59" s="29"/>
      <c r="K59" s="29"/>
      <c r="L59" s="30"/>
      <c r="M59" s="22">
        <v>50</v>
      </c>
      <c r="N59" s="23"/>
    </row>
    <row r="60" spans="1:14" x14ac:dyDescent="0.25">
      <c r="A60" s="24">
        <v>44440</v>
      </c>
      <c r="B60" s="25"/>
      <c r="C60" s="26">
        <v>121</v>
      </c>
      <c r="D60" s="27"/>
      <c r="E60" s="26">
        <v>8433090</v>
      </c>
      <c r="F60" s="27"/>
      <c r="G60" s="28" t="s">
        <v>64</v>
      </c>
      <c r="H60" s="29"/>
      <c r="I60" s="29"/>
      <c r="J60" s="29"/>
      <c r="K60" s="29"/>
      <c r="L60" s="30"/>
      <c r="M60" s="22">
        <v>8</v>
      </c>
      <c r="N60" s="23"/>
    </row>
    <row r="61" spans="1:14" x14ac:dyDescent="0.25">
      <c r="A61" s="24">
        <v>44440</v>
      </c>
      <c r="B61" s="25"/>
      <c r="C61" s="26">
        <v>121</v>
      </c>
      <c r="D61" s="27"/>
      <c r="E61" s="26">
        <v>8433090</v>
      </c>
      <c r="F61" s="27"/>
      <c r="G61" s="28" t="s">
        <v>67</v>
      </c>
      <c r="H61" s="29"/>
      <c r="I61" s="29"/>
      <c r="J61" s="29"/>
      <c r="K61" s="29"/>
      <c r="L61" s="30"/>
      <c r="M61" s="22">
        <v>10</v>
      </c>
      <c r="N61" s="23"/>
    </row>
    <row r="62" spans="1:14" x14ac:dyDescent="0.25">
      <c r="A62" s="24">
        <v>44440</v>
      </c>
      <c r="B62" s="25"/>
      <c r="C62" s="26">
        <v>121</v>
      </c>
      <c r="D62" s="27"/>
      <c r="E62" s="26">
        <v>8433090</v>
      </c>
      <c r="F62" s="27"/>
      <c r="G62" s="28" t="s">
        <v>65</v>
      </c>
      <c r="H62" s="29"/>
      <c r="I62" s="29"/>
      <c r="J62" s="29"/>
      <c r="K62" s="29"/>
      <c r="L62" s="30"/>
      <c r="M62" s="22">
        <v>45</v>
      </c>
      <c r="N62" s="23"/>
    </row>
    <row r="63" spans="1:14" x14ac:dyDescent="0.25">
      <c r="A63" s="24">
        <v>44440</v>
      </c>
      <c r="B63" s="25"/>
      <c r="C63" s="26">
        <v>121</v>
      </c>
      <c r="D63" s="27"/>
      <c r="E63" s="26">
        <v>8433090</v>
      </c>
      <c r="F63" s="27"/>
      <c r="G63" s="28" t="s">
        <v>66</v>
      </c>
      <c r="H63" s="29"/>
      <c r="I63" s="29"/>
      <c r="J63" s="29"/>
      <c r="K63" s="29"/>
      <c r="L63" s="30"/>
      <c r="M63" s="22">
        <v>6</v>
      </c>
      <c r="N63" s="23"/>
    </row>
    <row r="64" spans="1:14" x14ac:dyDescent="0.25">
      <c r="A64" s="24">
        <v>44440</v>
      </c>
      <c r="B64" s="25"/>
      <c r="C64" s="26">
        <v>121</v>
      </c>
      <c r="D64" s="27"/>
      <c r="E64" s="26">
        <v>8433090</v>
      </c>
      <c r="F64" s="27"/>
      <c r="G64" s="28" t="s">
        <v>68</v>
      </c>
      <c r="H64" s="29"/>
      <c r="I64" s="29"/>
      <c r="J64" s="29"/>
      <c r="K64" s="29"/>
      <c r="L64" s="30"/>
      <c r="M64" s="22">
        <v>122</v>
      </c>
      <c r="N64" s="23"/>
    </row>
    <row r="65" spans="1:14" x14ac:dyDescent="0.25">
      <c r="A65" s="24">
        <v>44460</v>
      </c>
      <c r="B65" s="25"/>
      <c r="C65" s="26"/>
      <c r="D65" s="27"/>
      <c r="E65" s="26">
        <v>8433093</v>
      </c>
      <c r="F65" s="27"/>
      <c r="G65" s="28" t="s">
        <v>70</v>
      </c>
      <c r="H65" s="29"/>
      <c r="I65" s="29"/>
      <c r="J65" s="29"/>
      <c r="K65" s="29"/>
      <c r="L65" s="30"/>
      <c r="M65" s="22">
        <v>111.11</v>
      </c>
      <c r="N65" s="23"/>
    </row>
    <row r="66" spans="1:14" x14ac:dyDescent="0.25">
      <c r="A66" s="26"/>
      <c r="B66" s="27"/>
      <c r="C66" s="26"/>
      <c r="D66" s="27"/>
      <c r="E66" s="26"/>
      <c r="F66" s="27"/>
      <c r="G66" s="80" t="s">
        <v>36</v>
      </c>
      <c r="H66" s="81"/>
      <c r="I66" s="81"/>
      <c r="J66" s="81"/>
      <c r="K66" s="81"/>
      <c r="L66" s="82"/>
      <c r="M66" s="91">
        <f>SUM(M50:N65)</f>
        <v>1088.4099999999999</v>
      </c>
      <c r="N66" s="92"/>
    </row>
    <row r="67" spans="1:14" x14ac:dyDescent="0.25">
      <c r="A67" s="79"/>
      <c r="B67" s="79"/>
      <c r="C67" s="79"/>
      <c r="D67" s="79"/>
      <c r="E67" s="79"/>
      <c r="F67" s="79"/>
      <c r="G67" s="93" t="s">
        <v>24</v>
      </c>
      <c r="H67" s="93"/>
      <c r="I67" s="93"/>
      <c r="J67" s="93"/>
      <c r="K67" s="93"/>
      <c r="L67" s="93"/>
      <c r="M67" s="90">
        <f>M49-M66</f>
        <v>11.590000000000146</v>
      </c>
      <c r="N67" s="90"/>
    </row>
    <row r="69" spans="1:14" x14ac:dyDescent="0.25">
      <c r="A69" s="59" t="s">
        <v>31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1:14" x14ac:dyDescent="0.25">
      <c r="A70" s="5" t="s">
        <v>19</v>
      </c>
      <c r="B70" s="6"/>
      <c r="C70" s="72" t="s">
        <v>20</v>
      </c>
      <c r="D70" s="72"/>
      <c r="E70" s="59" t="s">
        <v>21</v>
      </c>
      <c r="F70" s="59"/>
      <c r="G70" s="59" t="s">
        <v>25</v>
      </c>
      <c r="H70" s="59"/>
      <c r="I70" s="59"/>
      <c r="J70" s="59"/>
      <c r="K70" s="59"/>
      <c r="L70" s="59"/>
      <c r="M70" s="83">
        <v>5000</v>
      </c>
      <c r="N70" s="83"/>
    </row>
    <row r="71" spans="1:14" x14ac:dyDescent="0.25">
      <c r="A71" s="84">
        <v>44384</v>
      </c>
      <c r="B71" s="79"/>
      <c r="C71" s="96"/>
      <c r="D71" s="96"/>
      <c r="E71" s="96">
        <v>133122</v>
      </c>
      <c r="F71" s="96"/>
      <c r="G71" s="47" t="s">
        <v>51</v>
      </c>
      <c r="H71" s="47"/>
      <c r="I71" s="47"/>
      <c r="J71" s="47"/>
      <c r="K71" s="47"/>
      <c r="L71" s="47"/>
      <c r="M71" s="46">
        <v>55.55</v>
      </c>
      <c r="N71" s="46"/>
    </row>
    <row r="72" spans="1:14" x14ac:dyDescent="0.25">
      <c r="A72" s="84">
        <v>44393</v>
      </c>
      <c r="B72" s="79"/>
      <c r="C72" s="79"/>
      <c r="D72" s="79"/>
      <c r="E72" s="79">
        <v>133128</v>
      </c>
      <c r="F72" s="79"/>
      <c r="G72" s="47" t="s">
        <v>43</v>
      </c>
      <c r="H72" s="47"/>
      <c r="I72" s="47"/>
      <c r="J72" s="47"/>
      <c r="K72" s="47"/>
      <c r="L72" s="47"/>
      <c r="M72" s="46">
        <v>20</v>
      </c>
      <c r="N72" s="46"/>
    </row>
    <row r="73" spans="1:14" x14ac:dyDescent="0.25">
      <c r="A73" s="24">
        <v>44393</v>
      </c>
      <c r="B73" s="25"/>
      <c r="C73" s="26"/>
      <c r="D73" s="27"/>
      <c r="E73" s="26">
        <v>133129</v>
      </c>
      <c r="F73" s="27"/>
      <c r="G73" s="19" t="s">
        <v>43</v>
      </c>
      <c r="H73" s="20"/>
      <c r="I73" s="20"/>
      <c r="J73" s="20"/>
      <c r="K73" s="20"/>
      <c r="L73" s="21"/>
      <c r="M73" s="22">
        <v>10</v>
      </c>
      <c r="N73" s="23"/>
    </row>
    <row r="74" spans="1:14" x14ac:dyDescent="0.25">
      <c r="A74" s="24">
        <v>44212</v>
      </c>
      <c r="B74" s="25"/>
      <c r="C74" s="26"/>
      <c r="D74" s="27"/>
      <c r="E74" s="26">
        <v>133129</v>
      </c>
      <c r="F74" s="27"/>
      <c r="G74" s="19" t="s">
        <v>43</v>
      </c>
      <c r="H74" s="20"/>
      <c r="I74" s="20"/>
      <c r="J74" s="20"/>
      <c r="K74" s="20"/>
      <c r="L74" s="21"/>
      <c r="M74" s="22">
        <v>10</v>
      </c>
      <c r="N74" s="23"/>
    </row>
    <row r="75" spans="1:14" ht="23.25" customHeight="1" x14ac:dyDescent="0.25">
      <c r="A75" s="24">
        <v>44407</v>
      </c>
      <c r="B75" s="25"/>
      <c r="C75" s="26"/>
      <c r="D75" s="27"/>
      <c r="E75" s="26">
        <v>8433077</v>
      </c>
      <c r="F75" s="27"/>
      <c r="G75" s="28" t="s">
        <v>52</v>
      </c>
      <c r="H75" s="29"/>
      <c r="I75" s="29"/>
      <c r="J75" s="29"/>
      <c r="K75" s="29"/>
      <c r="L75" s="30"/>
      <c r="M75" s="22">
        <v>83.33</v>
      </c>
      <c r="N75" s="23"/>
    </row>
    <row r="76" spans="1:14" ht="29.25" customHeight="1" x14ac:dyDescent="0.25">
      <c r="A76" s="24">
        <v>44410</v>
      </c>
      <c r="B76" s="25"/>
      <c r="C76" s="26"/>
      <c r="D76" s="27"/>
      <c r="E76" s="26">
        <v>8433078</v>
      </c>
      <c r="F76" s="27"/>
      <c r="G76" s="28" t="s">
        <v>54</v>
      </c>
      <c r="H76" s="29"/>
      <c r="I76" s="29"/>
      <c r="J76" s="29"/>
      <c r="K76" s="29"/>
      <c r="L76" s="30"/>
      <c r="M76" s="31">
        <v>10</v>
      </c>
      <c r="N76" s="32"/>
    </row>
    <row r="77" spans="1:14" ht="29.25" customHeight="1" x14ac:dyDescent="0.25">
      <c r="A77" s="24">
        <v>44410</v>
      </c>
      <c r="B77" s="25"/>
      <c r="C77" s="26"/>
      <c r="D77" s="27"/>
      <c r="E77" s="26">
        <v>8433080</v>
      </c>
      <c r="F77" s="27"/>
      <c r="G77" s="28" t="s">
        <v>54</v>
      </c>
      <c r="H77" s="29"/>
      <c r="I77" s="29"/>
      <c r="J77" s="29"/>
      <c r="K77" s="29"/>
      <c r="L77" s="30"/>
      <c r="M77" s="31">
        <v>40</v>
      </c>
      <c r="N77" s="32"/>
    </row>
    <row r="78" spans="1:14" ht="29.25" customHeight="1" x14ac:dyDescent="0.25">
      <c r="A78" s="24">
        <v>44410</v>
      </c>
      <c r="B78" s="25"/>
      <c r="C78" s="26">
        <v>113</v>
      </c>
      <c r="D78" s="27"/>
      <c r="E78" s="26">
        <v>8433082</v>
      </c>
      <c r="F78" s="27"/>
      <c r="G78" s="28" t="s">
        <v>75</v>
      </c>
      <c r="H78" s="29"/>
      <c r="I78" s="29"/>
      <c r="J78" s="29"/>
      <c r="K78" s="29"/>
      <c r="L78" s="30"/>
      <c r="M78" s="31">
        <v>110</v>
      </c>
      <c r="N78" s="32"/>
    </row>
    <row r="79" spans="1:14" ht="36" customHeight="1" x14ac:dyDescent="0.25">
      <c r="A79" s="24">
        <v>44431</v>
      </c>
      <c r="B79" s="25"/>
      <c r="C79" s="26"/>
      <c r="D79" s="27"/>
      <c r="E79" s="26">
        <v>8433089</v>
      </c>
      <c r="F79" s="27"/>
      <c r="G79" s="28" t="s">
        <v>61</v>
      </c>
      <c r="H79" s="29"/>
      <c r="I79" s="29"/>
      <c r="J79" s="29"/>
      <c r="K79" s="29"/>
      <c r="L79" s="30"/>
      <c r="M79" s="31">
        <v>16.66</v>
      </c>
      <c r="N79" s="32"/>
    </row>
    <row r="80" spans="1:14" ht="24" customHeight="1" x14ac:dyDescent="0.25">
      <c r="A80" s="24">
        <v>44469</v>
      </c>
      <c r="B80" s="25"/>
      <c r="C80" s="26"/>
      <c r="D80" s="27"/>
      <c r="E80" s="26" t="s">
        <v>72</v>
      </c>
      <c r="F80" s="27"/>
      <c r="G80" s="28" t="s">
        <v>73</v>
      </c>
      <c r="H80" s="29"/>
      <c r="I80" s="29"/>
      <c r="J80" s="29"/>
      <c r="K80" s="29"/>
      <c r="L80" s="30"/>
      <c r="M80" s="31">
        <v>904.44</v>
      </c>
      <c r="N80" s="32"/>
    </row>
    <row r="81" spans="1:14" ht="24" customHeight="1" x14ac:dyDescent="0.25">
      <c r="A81" s="24" t="s">
        <v>74</v>
      </c>
      <c r="B81" s="25"/>
      <c r="C81" s="26">
        <v>140</v>
      </c>
      <c r="D81" s="27"/>
      <c r="E81" s="26">
        <v>8433102</v>
      </c>
      <c r="F81" s="27"/>
      <c r="G81" s="28" t="s">
        <v>76</v>
      </c>
      <c r="H81" s="29"/>
      <c r="I81" s="29"/>
      <c r="J81" s="29"/>
      <c r="K81" s="29"/>
      <c r="L81" s="30"/>
      <c r="M81" s="31">
        <v>350</v>
      </c>
      <c r="N81" s="32"/>
    </row>
    <row r="82" spans="1:14" ht="24" customHeight="1" x14ac:dyDescent="0.25">
      <c r="A82" s="24">
        <v>44498</v>
      </c>
      <c r="B82" s="25"/>
      <c r="C82" s="26"/>
      <c r="D82" s="27"/>
      <c r="E82" s="26" t="s">
        <v>77</v>
      </c>
      <c r="F82" s="27"/>
      <c r="G82" s="28" t="s">
        <v>87</v>
      </c>
      <c r="H82" s="29"/>
      <c r="I82" s="29"/>
      <c r="J82" s="29"/>
      <c r="K82" s="29"/>
      <c r="L82" s="30"/>
      <c r="M82" s="31">
        <v>904.44</v>
      </c>
      <c r="N82" s="32"/>
    </row>
    <row r="83" spans="1:14" ht="24" customHeight="1" x14ac:dyDescent="0.25">
      <c r="A83" s="24">
        <v>44503</v>
      </c>
      <c r="B83" s="25"/>
      <c r="C83" s="26">
        <v>143</v>
      </c>
      <c r="D83" s="27"/>
      <c r="E83" s="26">
        <v>8433108</v>
      </c>
      <c r="F83" s="27"/>
      <c r="G83" s="28" t="s">
        <v>78</v>
      </c>
      <c r="H83" s="29"/>
      <c r="I83" s="29"/>
      <c r="J83" s="29"/>
      <c r="K83" s="29"/>
      <c r="L83" s="30"/>
      <c r="M83" s="31">
        <v>275</v>
      </c>
      <c r="N83" s="32"/>
    </row>
    <row r="84" spans="1:14" ht="39" customHeight="1" x14ac:dyDescent="0.25">
      <c r="A84" s="24">
        <v>44508</v>
      </c>
      <c r="B84" s="25"/>
      <c r="C84" s="26"/>
      <c r="D84" s="27"/>
      <c r="E84" s="26">
        <v>8433111</v>
      </c>
      <c r="F84" s="27"/>
      <c r="G84" s="28" t="s">
        <v>86</v>
      </c>
      <c r="H84" s="29"/>
      <c r="I84" s="29"/>
      <c r="J84" s="29"/>
      <c r="K84" s="29"/>
      <c r="L84" s="30"/>
      <c r="M84" s="31">
        <v>33.33</v>
      </c>
      <c r="N84" s="32"/>
    </row>
    <row r="85" spans="1:14" ht="39" customHeight="1" x14ac:dyDescent="0.25">
      <c r="A85" s="24">
        <v>44530</v>
      </c>
      <c r="B85" s="25"/>
      <c r="C85" s="26"/>
      <c r="D85" s="27"/>
      <c r="E85" s="26" t="s">
        <v>89</v>
      </c>
      <c r="F85" s="27"/>
      <c r="G85" s="28" t="s">
        <v>88</v>
      </c>
      <c r="H85" s="29"/>
      <c r="I85" s="29"/>
      <c r="J85" s="29"/>
      <c r="K85" s="29"/>
      <c r="L85" s="30"/>
      <c r="M85" s="31">
        <v>904.44</v>
      </c>
      <c r="N85" s="32"/>
    </row>
    <row r="86" spans="1:14" ht="39" customHeight="1" x14ac:dyDescent="0.25">
      <c r="A86" s="24">
        <v>44551</v>
      </c>
      <c r="B86" s="25"/>
      <c r="C86" s="26"/>
      <c r="D86" s="27"/>
      <c r="E86" s="26" t="s">
        <v>97</v>
      </c>
      <c r="F86" s="27"/>
      <c r="G86" s="28" t="s">
        <v>98</v>
      </c>
      <c r="H86" s="29"/>
      <c r="I86" s="29"/>
      <c r="J86" s="29"/>
      <c r="K86" s="29"/>
      <c r="L86" s="30"/>
      <c r="M86" s="31">
        <v>904.44</v>
      </c>
      <c r="N86" s="32"/>
    </row>
    <row r="87" spans="1:14" ht="29.25" customHeight="1" x14ac:dyDescent="0.25">
      <c r="A87" s="24">
        <v>44510</v>
      </c>
      <c r="B87" s="25"/>
      <c r="C87" s="26"/>
      <c r="D87" s="27"/>
      <c r="E87" s="26">
        <v>8433122</v>
      </c>
      <c r="F87" s="27"/>
      <c r="G87" s="28" t="s">
        <v>99</v>
      </c>
      <c r="H87" s="29"/>
      <c r="I87" s="29"/>
      <c r="J87" s="29"/>
      <c r="K87" s="29"/>
      <c r="L87" s="30"/>
      <c r="M87" s="31">
        <v>27.77</v>
      </c>
      <c r="N87" s="32"/>
    </row>
    <row r="88" spans="1:14" ht="29.25" customHeight="1" x14ac:dyDescent="0.25">
      <c r="A88" s="24"/>
      <c r="B88" s="25"/>
      <c r="C88" s="26"/>
      <c r="D88" s="27"/>
      <c r="E88" s="26"/>
      <c r="F88" s="27"/>
      <c r="G88" s="107" t="s">
        <v>36</v>
      </c>
      <c r="H88" s="108"/>
      <c r="I88" s="108"/>
      <c r="J88" s="108"/>
      <c r="K88" s="108"/>
      <c r="L88" s="109"/>
      <c r="M88" s="91">
        <f>SUM(M71:N87)</f>
        <v>4659.4000000000005</v>
      </c>
      <c r="N88" s="92"/>
    </row>
    <row r="89" spans="1:14" x14ac:dyDescent="0.25">
      <c r="A89" s="79"/>
      <c r="B89" s="79"/>
      <c r="C89" s="79"/>
      <c r="D89" s="79"/>
      <c r="E89" s="79"/>
      <c r="F89" s="79"/>
      <c r="G89" s="93" t="s">
        <v>24</v>
      </c>
      <c r="H89" s="93"/>
      <c r="I89" s="93"/>
      <c r="J89" s="93"/>
      <c r="K89" s="93"/>
      <c r="L89" s="93"/>
      <c r="M89" s="90">
        <f>M70-M88</f>
        <v>340.59999999999945</v>
      </c>
      <c r="N89" s="90"/>
    </row>
    <row r="91" spans="1:14" x14ac:dyDescent="0.25">
      <c r="A91" s="59" t="s">
        <v>32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</row>
    <row r="92" spans="1:14" x14ac:dyDescent="0.25">
      <c r="A92" s="5" t="s">
        <v>19</v>
      </c>
      <c r="B92" s="6"/>
      <c r="C92" s="72" t="s">
        <v>20</v>
      </c>
      <c r="D92" s="72"/>
      <c r="E92" s="59" t="s">
        <v>21</v>
      </c>
      <c r="F92" s="59"/>
      <c r="G92" s="59" t="s">
        <v>25</v>
      </c>
      <c r="H92" s="59"/>
      <c r="I92" s="59"/>
      <c r="J92" s="59"/>
      <c r="K92" s="59"/>
      <c r="L92" s="59"/>
      <c r="M92" s="83">
        <v>525.20000000000005</v>
      </c>
      <c r="N92" s="83"/>
    </row>
    <row r="93" spans="1:14" x14ac:dyDescent="0.25">
      <c r="A93" s="84">
        <v>44403</v>
      </c>
      <c r="B93" s="79"/>
      <c r="C93" s="79"/>
      <c r="D93" s="79"/>
      <c r="E93" s="79"/>
      <c r="F93" s="79"/>
      <c r="G93" s="47" t="s">
        <v>35</v>
      </c>
      <c r="H93" s="47"/>
      <c r="I93" s="47"/>
      <c r="J93" s="47"/>
      <c r="K93" s="47"/>
      <c r="L93" s="47"/>
      <c r="M93" s="46">
        <v>3.39</v>
      </c>
      <c r="N93" s="46"/>
    </row>
    <row r="94" spans="1:14" x14ac:dyDescent="0.25">
      <c r="A94" s="33">
        <v>44405</v>
      </c>
      <c r="B94" s="34"/>
      <c r="C94" s="34">
        <v>48446</v>
      </c>
      <c r="D94" s="34"/>
      <c r="E94" s="34">
        <v>8433076</v>
      </c>
      <c r="F94" s="34"/>
      <c r="G94" s="19" t="s">
        <v>46</v>
      </c>
      <c r="H94" s="20"/>
      <c r="I94" s="20"/>
      <c r="J94" s="20"/>
      <c r="K94" s="20"/>
      <c r="L94" s="21"/>
      <c r="M94" s="22">
        <v>268.75</v>
      </c>
      <c r="N94" s="23"/>
    </row>
    <row r="95" spans="1:14" x14ac:dyDescent="0.25">
      <c r="A95" s="33">
        <v>44405</v>
      </c>
      <c r="B95" s="34"/>
      <c r="C95" s="34">
        <v>48446</v>
      </c>
      <c r="D95" s="34"/>
      <c r="E95" s="35">
        <v>8433076</v>
      </c>
      <c r="F95" s="36"/>
      <c r="G95" s="19" t="s">
        <v>48</v>
      </c>
      <c r="H95" s="20"/>
      <c r="I95" s="20"/>
      <c r="J95" s="20"/>
      <c r="K95" s="20"/>
      <c r="L95" s="21"/>
      <c r="M95" s="22">
        <v>30</v>
      </c>
      <c r="N95" s="23"/>
    </row>
    <row r="96" spans="1:14" x14ac:dyDescent="0.25">
      <c r="A96" s="33">
        <v>44405</v>
      </c>
      <c r="B96" s="34"/>
      <c r="C96" s="34">
        <v>48446</v>
      </c>
      <c r="D96" s="34"/>
      <c r="E96" s="34">
        <v>8433076</v>
      </c>
      <c r="F96" s="34"/>
      <c r="G96" s="19" t="s">
        <v>69</v>
      </c>
      <c r="H96" s="20"/>
      <c r="I96" s="20"/>
      <c r="J96" s="20"/>
      <c r="K96" s="20"/>
      <c r="L96" s="21"/>
      <c r="M96" s="22">
        <v>1</v>
      </c>
      <c r="N96" s="23"/>
    </row>
    <row r="97" spans="1:14" x14ac:dyDescent="0.25">
      <c r="A97" s="33">
        <v>44405</v>
      </c>
      <c r="B97" s="34"/>
      <c r="C97" s="34">
        <v>48446</v>
      </c>
      <c r="D97" s="34"/>
      <c r="E97" s="34">
        <v>8433076</v>
      </c>
      <c r="F97" s="34"/>
      <c r="G97" s="19" t="s">
        <v>50</v>
      </c>
      <c r="H97" s="20"/>
      <c r="I97" s="20"/>
      <c r="J97" s="20"/>
      <c r="K97" s="20"/>
      <c r="L97" s="21"/>
      <c r="M97" s="22">
        <v>13</v>
      </c>
      <c r="N97" s="23"/>
    </row>
    <row r="98" spans="1:14" x14ac:dyDescent="0.25">
      <c r="A98" s="94">
        <v>44460</v>
      </c>
      <c r="B98" s="95"/>
      <c r="C98" s="105"/>
      <c r="D98" s="106"/>
      <c r="E98" s="35">
        <v>8433093</v>
      </c>
      <c r="F98" s="36"/>
      <c r="G98" s="19" t="s">
        <v>71</v>
      </c>
      <c r="H98" s="20"/>
      <c r="I98" s="20"/>
      <c r="J98" s="20"/>
      <c r="K98" s="20"/>
      <c r="L98" s="21"/>
      <c r="M98" s="22">
        <v>133.33000000000001</v>
      </c>
      <c r="N98" s="23"/>
    </row>
    <row r="99" spans="1:14" ht="30.75" customHeight="1" x14ac:dyDescent="0.25">
      <c r="A99" s="94">
        <v>44523</v>
      </c>
      <c r="B99" s="95"/>
      <c r="C99" s="35">
        <v>23</v>
      </c>
      <c r="D99" s="36"/>
      <c r="E99" s="35">
        <v>84331105</v>
      </c>
      <c r="F99" s="36"/>
      <c r="G99" s="28" t="s">
        <v>96</v>
      </c>
      <c r="H99" s="29"/>
      <c r="I99" s="29"/>
      <c r="J99" s="29"/>
      <c r="K99" s="29"/>
      <c r="L99" s="30"/>
      <c r="M99" s="22">
        <v>23.6</v>
      </c>
      <c r="N99" s="23"/>
    </row>
    <row r="100" spans="1:14" x14ac:dyDescent="0.25">
      <c r="A100" s="94"/>
      <c r="B100" s="95"/>
      <c r="C100" s="35"/>
      <c r="D100" s="36"/>
      <c r="E100" s="35"/>
      <c r="F100" s="36"/>
      <c r="G100" s="80" t="s">
        <v>36</v>
      </c>
      <c r="H100" s="81"/>
      <c r="I100" s="81"/>
      <c r="J100" s="81"/>
      <c r="K100" s="81"/>
      <c r="L100" s="82"/>
      <c r="M100" s="91">
        <f>SUM(M93:N99)</f>
        <v>473.07000000000005</v>
      </c>
      <c r="N100" s="92"/>
    </row>
    <row r="101" spans="1:14" x14ac:dyDescent="0.25">
      <c r="A101" s="79"/>
      <c r="B101" s="79"/>
      <c r="C101" s="79"/>
      <c r="D101" s="79"/>
      <c r="E101" s="79"/>
      <c r="F101" s="79"/>
      <c r="G101" s="93" t="s">
        <v>24</v>
      </c>
      <c r="H101" s="93"/>
      <c r="I101" s="93"/>
      <c r="J101" s="93"/>
      <c r="K101" s="93"/>
      <c r="L101" s="93"/>
      <c r="M101" s="90">
        <f>M92-M100</f>
        <v>52.129999999999995</v>
      </c>
      <c r="N101" s="90"/>
    </row>
    <row r="104" spans="1:14" x14ac:dyDescent="0.25">
      <c r="I104" s="12"/>
    </row>
  </sheetData>
  <mergeCells count="411">
    <mergeCell ref="A99:B99"/>
    <mergeCell ref="C98:D98"/>
    <mergeCell ref="C99:D99"/>
    <mergeCell ref="E99:F99"/>
    <mergeCell ref="G99:L99"/>
    <mergeCell ref="M99:N99"/>
    <mergeCell ref="A86:B86"/>
    <mergeCell ref="C86:D86"/>
    <mergeCell ref="E86:F86"/>
    <mergeCell ref="G86:L86"/>
    <mergeCell ref="M86:N86"/>
    <mergeCell ref="A87:B87"/>
    <mergeCell ref="C87:D87"/>
    <mergeCell ref="E87:F87"/>
    <mergeCell ref="G87:L87"/>
    <mergeCell ref="M87:N87"/>
    <mergeCell ref="M97:N97"/>
    <mergeCell ref="A89:B89"/>
    <mergeCell ref="G88:L88"/>
    <mergeCell ref="A88:B88"/>
    <mergeCell ref="A93:B93"/>
    <mergeCell ref="C93:D93"/>
    <mergeCell ref="E93:F93"/>
    <mergeCell ref="A96:B96"/>
    <mergeCell ref="C61:D61"/>
    <mergeCell ref="C62:D62"/>
    <mergeCell ref="E60:F60"/>
    <mergeCell ref="G59:L59"/>
    <mergeCell ref="G60:L60"/>
    <mergeCell ref="M59:N59"/>
    <mergeCell ref="M60:N60"/>
    <mergeCell ref="A64:B64"/>
    <mergeCell ref="G32:L32"/>
    <mergeCell ref="G37:L37"/>
    <mergeCell ref="G38:L38"/>
    <mergeCell ref="M41:N41"/>
    <mergeCell ref="C54:D54"/>
    <mergeCell ref="E54:F54"/>
    <mergeCell ref="G54:L54"/>
    <mergeCell ref="M54:N54"/>
    <mergeCell ref="C55:D55"/>
    <mergeCell ref="C58:D58"/>
    <mergeCell ref="E58:F58"/>
    <mergeCell ref="G58:L58"/>
    <mergeCell ref="M55:N55"/>
    <mergeCell ref="C56:D56"/>
    <mergeCell ref="A40:B40"/>
    <mergeCell ref="A45:B45"/>
    <mergeCell ref="M96:N96"/>
    <mergeCell ref="C74:D74"/>
    <mergeCell ref="M77:N77"/>
    <mergeCell ref="M88:N88"/>
    <mergeCell ref="G77:L77"/>
    <mergeCell ref="M74:N74"/>
    <mergeCell ref="C81:D81"/>
    <mergeCell ref="E81:F81"/>
    <mergeCell ref="G81:L81"/>
    <mergeCell ref="M81:N81"/>
    <mergeCell ref="G82:L82"/>
    <mergeCell ref="G83:L83"/>
    <mergeCell ref="G84:L84"/>
    <mergeCell ref="M82:N82"/>
    <mergeCell ref="M83:N83"/>
    <mergeCell ref="M84:N84"/>
    <mergeCell ref="C89:D89"/>
    <mergeCell ref="E89:F89"/>
    <mergeCell ref="G89:L89"/>
    <mergeCell ref="M89:N89"/>
    <mergeCell ref="M39:N39"/>
    <mergeCell ref="M40:N40"/>
    <mergeCell ref="C39:D39"/>
    <mergeCell ref="C40:D40"/>
    <mergeCell ref="C41:D41"/>
    <mergeCell ref="C45:D45"/>
    <mergeCell ref="M45:N45"/>
    <mergeCell ref="A42:B42"/>
    <mergeCell ref="C42:D42"/>
    <mergeCell ref="E42:F42"/>
    <mergeCell ref="G42:L42"/>
    <mergeCell ref="M42:N42"/>
    <mergeCell ref="A43:B43"/>
    <mergeCell ref="C43:D43"/>
    <mergeCell ref="C44:D44"/>
    <mergeCell ref="A44:B44"/>
    <mergeCell ref="E43:F43"/>
    <mergeCell ref="E44:F44"/>
    <mergeCell ref="G43:L43"/>
    <mergeCell ref="G44:L44"/>
    <mergeCell ref="M43:N43"/>
    <mergeCell ref="M44:N44"/>
    <mergeCell ref="E50:F50"/>
    <mergeCell ref="G50:L50"/>
    <mergeCell ref="C51:D51"/>
    <mergeCell ref="E51:F51"/>
    <mergeCell ref="M51:N51"/>
    <mergeCell ref="A35:N35"/>
    <mergeCell ref="C36:D36"/>
    <mergeCell ref="E36:F36"/>
    <mergeCell ref="G36:L36"/>
    <mergeCell ref="M37:N37"/>
    <mergeCell ref="M36:N36"/>
    <mergeCell ref="A37:B37"/>
    <mergeCell ref="C37:D37"/>
    <mergeCell ref="E37:F37"/>
    <mergeCell ref="M38:N38"/>
    <mergeCell ref="M46:N46"/>
    <mergeCell ref="A38:B38"/>
    <mergeCell ref="C38:D38"/>
    <mergeCell ref="E38:F38"/>
    <mergeCell ref="A46:B46"/>
    <mergeCell ref="C46:D46"/>
    <mergeCell ref="E46:F46"/>
    <mergeCell ref="G46:L46"/>
    <mergeCell ref="A41:B41"/>
    <mergeCell ref="A69:N69"/>
    <mergeCell ref="A78:B78"/>
    <mergeCell ref="C78:D78"/>
    <mergeCell ref="E78:F78"/>
    <mergeCell ref="G78:L78"/>
    <mergeCell ref="M78:N78"/>
    <mergeCell ref="A52:B52"/>
    <mergeCell ref="A53:B53"/>
    <mergeCell ref="C52:D52"/>
    <mergeCell ref="C53:D53"/>
    <mergeCell ref="E52:F52"/>
    <mergeCell ref="E53:F53"/>
    <mergeCell ref="G52:L52"/>
    <mergeCell ref="G53:L53"/>
    <mergeCell ref="M52:N52"/>
    <mergeCell ref="M53:N53"/>
    <mergeCell ref="A73:B73"/>
    <mergeCell ref="A75:B75"/>
    <mergeCell ref="M72:N72"/>
    <mergeCell ref="M70:N70"/>
    <mergeCell ref="A71:B71"/>
    <mergeCell ref="C71:D71"/>
    <mergeCell ref="E71:F71"/>
    <mergeCell ref="G71:L71"/>
    <mergeCell ref="M73:N73"/>
    <mergeCell ref="M75:N75"/>
    <mergeCell ref="M76:N76"/>
    <mergeCell ref="G74:L74"/>
    <mergeCell ref="C88:D88"/>
    <mergeCell ref="E73:F73"/>
    <mergeCell ref="E75:F75"/>
    <mergeCell ref="E76:F76"/>
    <mergeCell ref="E77:F77"/>
    <mergeCell ref="E88:F88"/>
    <mergeCell ref="M80:N80"/>
    <mergeCell ref="C73:D73"/>
    <mergeCell ref="C75:D75"/>
    <mergeCell ref="C76:D76"/>
    <mergeCell ref="C77:D77"/>
    <mergeCell ref="A79:B79"/>
    <mergeCell ref="C79:D79"/>
    <mergeCell ref="G79:L79"/>
    <mergeCell ref="M79:N79"/>
    <mergeCell ref="A76:B76"/>
    <mergeCell ref="A77:B77"/>
    <mergeCell ref="E79:F79"/>
    <mergeCell ref="A81:B81"/>
    <mergeCell ref="A101:B101"/>
    <mergeCell ref="C101:D101"/>
    <mergeCell ref="E101:F101"/>
    <mergeCell ref="G101:L101"/>
    <mergeCell ref="M101:N101"/>
    <mergeCell ref="A91:N91"/>
    <mergeCell ref="C92:D92"/>
    <mergeCell ref="E92:F92"/>
    <mergeCell ref="G92:L92"/>
    <mergeCell ref="M92:N92"/>
    <mergeCell ref="G93:L93"/>
    <mergeCell ref="M93:N93"/>
    <mergeCell ref="A100:B100"/>
    <mergeCell ref="C100:D100"/>
    <mergeCell ref="E100:F100"/>
    <mergeCell ref="G100:L100"/>
    <mergeCell ref="M100:N100"/>
    <mergeCell ref="A94:B94"/>
    <mergeCell ref="C94:D94"/>
    <mergeCell ref="E94:F94"/>
    <mergeCell ref="G94:L94"/>
    <mergeCell ref="M94:N94"/>
    <mergeCell ref="A95:B95"/>
    <mergeCell ref="M95:N95"/>
    <mergeCell ref="M71:N71"/>
    <mergeCell ref="E72:F72"/>
    <mergeCell ref="G72:L72"/>
    <mergeCell ref="G75:L75"/>
    <mergeCell ref="G76:L76"/>
    <mergeCell ref="A74:B74"/>
    <mergeCell ref="E74:F74"/>
    <mergeCell ref="G73:L73"/>
    <mergeCell ref="A98:B98"/>
    <mergeCell ref="E98:F98"/>
    <mergeCell ref="G98:L98"/>
    <mergeCell ref="M98:N98"/>
    <mergeCell ref="A80:B80"/>
    <mergeCell ref="C80:D80"/>
    <mergeCell ref="E80:F80"/>
    <mergeCell ref="G80:L80"/>
    <mergeCell ref="C70:D70"/>
    <mergeCell ref="E70:F70"/>
    <mergeCell ref="G70:L70"/>
    <mergeCell ref="A72:B72"/>
    <mergeCell ref="C72:D72"/>
    <mergeCell ref="C67:D67"/>
    <mergeCell ref="E67:F67"/>
    <mergeCell ref="G67:L67"/>
    <mergeCell ref="A51:B51"/>
    <mergeCell ref="C63:D63"/>
    <mergeCell ref="C64:D64"/>
    <mergeCell ref="E61:F61"/>
    <mergeCell ref="E62:F62"/>
    <mergeCell ref="E63:F63"/>
    <mergeCell ref="E64:F64"/>
    <mergeCell ref="G61:L61"/>
    <mergeCell ref="G62:L62"/>
    <mergeCell ref="G63:L63"/>
    <mergeCell ref="G64:L64"/>
    <mergeCell ref="A54:B54"/>
    <mergeCell ref="A55:B55"/>
    <mergeCell ref="A56:B56"/>
    <mergeCell ref="E56:F56"/>
    <mergeCell ref="G56:L56"/>
    <mergeCell ref="E55:F55"/>
    <mergeCell ref="G55:L55"/>
    <mergeCell ref="A61:B61"/>
    <mergeCell ref="A62:B62"/>
    <mergeCell ref="A63:B63"/>
    <mergeCell ref="M67:N67"/>
    <mergeCell ref="A66:B66"/>
    <mergeCell ref="C66:D66"/>
    <mergeCell ref="E66:F66"/>
    <mergeCell ref="G66:L66"/>
    <mergeCell ref="M66:N66"/>
    <mergeCell ref="M56:N56"/>
    <mergeCell ref="A57:B57"/>
    <mergeCell ref="C57:D57"/>
    <mergeCell ref="E57:F57"/>
    <mergeCell ref="G57:L57"/>
    <mergeCell ref="M57:N57"/>
    <mergeCell ref="A58:B58"/>
    <mergeCell ref="M58:N58"/>
    <mergeCell ref="M61:N61"/>
    <mergeCell ref="M62:N62"/>
    <mergeCell ref="M63:N63"/>
    <mergeCell ref="M64:N64"/>
    <mergeCell ref="A59:B59"/>
    <mergeCell ref="E17:F17"/>
    <mergeCell ref="G17:L17"/>
    <mergeCell ref="A60:B60"/>
    <mergeCell ref="C59:D59"/>
    <mergeCell ref="C60:D60"/>
    <mergeCell ref="E59:F59"/>
    <mergeCell ref="A67:B67"/>
    <mergeCell ref="M17:N17"/>
    <mergeCell ref="A17:B17"/>
    <mergeCell ref="C17:D17"/>
    <mergeCell ref="E21:F21"/>
    <mergeCell ref="G21:L21"/>
    <mergeCell ref="M21:N21"/>
    <mergeCell ref="A18:B18"/>
    <mergeCell ref="C18:D18"/>
    <mergeCell ref="E18:F18"/>
    <mergeCell ref="G18:L18"/>
    <mergeCell ref="A23:B23"/>
    <mergeCell ref="C23:D23"/>
    <mergeCell ref="E23:F23"/>
    <mergeCell ref="G23:L23"/>
    <mergeCell ref="M23:N23"/>
    <mergeCell ref="A24:B24"/>
    <mergeCell ref="C24:D24"/>
    <mergeCell ref="M20:N20"/>
    <mergeCell ref="G51:L51"/>
    <mergeCell ref="E39:F39"/>
    <mergeCell ref="E40:F40"/>
    <mergeCell ref="E41:F41"/>
    <mergeCell ref="E45:F45"/>
    <mergeCell ref="G39:L39"/>
    <mergeCell ref="G40:L40"/>
    <mergeCell ref="G41:L41"/>
    <mergeCell ref="G45:L45"/>
    <mergeCell ref="A48:N48"/>
    <mergeCell ref="C49:D49"/>
    <mergeCell ref="E49:F49"/>
    <mergeCell ref="G49:L49"/>
    <mergeCell ref="M49:N49"/>
    <mergeCell ref="A50:B50"/>
    <mergeCell ref="C50:D50"/>
    <mergeCell ref="A22:B22"/>
    <mergeCell ref="C22:D22"/>
    <mergeCell ref="E22:F22"/>
    <mergeCell ref="A21:B21"/>
    <mergeCell ref="E24:F24"/>
    <mergeCell ref="G24:L24"/>
    <mergeCell ref="M50:N50"/>
    <mergeCell ref="A9:C9"/>
    <mergeCell ref="A10:C10"/>
    <mergeCell ref="A15:N15"/>
    <mergeCell ref="A16:B16"/>
    <mergeCell ref="C16:D16"/>
    <mergeCell ref="J7:K7"/>
    <mergeCell ref="D13:H13"/>
    <mergeCell ref="E8:H8"/>
    <mergeCell ref="E9:H9"/>
    <mergeCell ref="L8:N8"/>
    <mergeCell ref="K13:L13"/>
    <mergeCell ref="A6:C6"/>
    <mergeCell ref="C21:D21"/>
    <mergeCell ref="G1:K1"/>
    <mergeCell ref="F2:L2"/>
    <mergeCell ref="C3:M3"/>
    <mergeCell ref="E5:H5"/>
    <mergeCell ref="L5:N5"/>
    <mergeCell ref="E6:H6"/>
    <mergeCell ref="A5:C5"/>
    <mergeCell ref="J5:K5"/>
    <mergeCell ref="E16:F16"/>
    <mergeCell ref="G16:L16"/>
    <mergeCell ref="M16:N16"/>
    <mergeCell ref="E10:H10"/>
    <mergeCell ref="D12:H12"/>
    <mergeCell ref="K12:L12"/>
    <mergeCell ref="E7:H7"/>
    <mergeCell ref="L6:N6"/>
    <mergeCell ref="A20:B20"/>
    <mergeCell ref="C20:D20"/>
    <mergeCell ref="E20:F20"/>
    <mergeCell ref="G20:L20"/>
    <mergeCell ref="A7:C7"/>
    <mergeCell ref="A8:C8"/>
    <mergeCell ref="J6:K6"/>
    <mergeCell ref="J8:K8"/>
    <mergeCell ref="L7:N7"/>
    <mergeCell ref="G22:L22"/>
    <mergeCell ref="M22:N22"/>
    <mergeCell ref="A65:B65"/>
    <mergeCell ref="C65:D65"/>
    <mergeCell ref="E65:F65"/>
    <mergeCell ref="G65:L65"/>
    <mergeCell ref="M65:N65"/>
    <mergeCell ref="A32:F32"/>
    <mergeCell ref="M32:N32"/>
    <mergeCell ref="A31:B31"/>
    <mergeCell ref="C31:D31"/>
    <mergeCell ref="E31:F31"/>
    <mergeCell ref="G31:L31"/>
    <mergeCell ref="M31:N31"/>
    <mergeCell ref="A39:B39"/>
    <mergeCell ref="M18:N18"/>
    <mergeCell ref="A19:B19"/>
    <mergeCell ref="C19:D19"/>
    <mergeCell ref="E19:F19"/>
    <mergeCell ref="G19:L19"/>
    <mergeCell ref="M19:N19"/>
    <mergeCell ref="A97:B97"/>
    <mergeCell ref="C95:D95"/>
    <mergeCell ref="C96:D96"/>
    <mergeCell ref="C97:D97"/>
    <mergeCell ref="E95:F95"/>
    <mergeCell ref="E96:F96"/>
    <mergeCell ref="E97:F97"/>
    <mergeCell ref="G95:L95"/>
    <mergeCell ref="G96:L96"/>
    <mergeCell ref="G97:L97"/>
    <mergeCell ref="A82:B82"/>
    <mergeCell ref="A83:B83"/>
    <mergeCell ref="A84:B84"/>
    <mergeCell ref="C82:D82"/>
    <mergeCell ref="C83:D83"/>
    <mergeCell ref="C84:D84"/>
    <mergeCell ref="E82:F82"/>
    <mergeCell ref="E83:F83"/>
    <mergeCell ref="E84:F84"/>
    <mergeCell ref="M24:N24"/>
    <mergeCell ref="A85:B85"/>
    <mergeCell ref="C85:D85"/>
    <mergeCell ref="E85:F85"/>
    <mergeCell ref="G85:L85"/>
    <mergeCell ref="M85:N85"/>
    <mergeCell ref="A25:B25"/>
    <mergeCell ref="C25:D25"/>
    <mergeCell ref="E25:F25"/>
    <mergeCell ref="G25:L25"/>
    <mergeCell ref="M25:N25"/>
    <mergeCell ref="A26:B26"/>
    <mergeCell ref="A27:B27"/>
    <mergeCell ref="C26:D26"/>
    <mergeCell ref="C27:D27"/>
    <mergeCell ref="E26:F26"/>
    <mergeCell ref="E27:F27"/>
    <mergeCell ref="G26:L26"/>
    <mergeCell ref="G27:L27"/>
    <mergeCell ref="M26:N26"/>
    <mergeCell ref="M27:N27"/>
    <mergeCell ref="A28:B28"/>
    <mergeCell ref="C28:D28"/>
    <mergeCell ref="E28:F28"/>
    <mergeCell ref="G28:L28"/>
    <mergeCell ref="M28:N28"/>
    <mergeCell ref="A29:B29"/>
    <mergeCell ref="A30:B30"/>
    <mergeCell ref="C29:D29"/>
    <mergeCell ref="C30:D30"/>
    <mergeCell ref="E29:F29"/>
    <mergeCell ref="E30:F30"/>
    <mergeCell ref="G29:L29"/>
    <mergeCell ref="G30:L30"/>
    <mergeCell ref="M29:N29"/>
    <mergeCell ref="M30:N30"/>
  </mergeCells>
  <conditionalFormatting sqref="G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Liquidacion agua potable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50370</dc:creator>
  <cp:lastModifiedBy>UDEL El Rosario</cp:lastModifiedBy>
  <cp:lastPrinted>2022-01-14T16:11:24Z</cp:lastPrinted>
  <dcterms:created xsi:type="dcterms:W3CDTF">2021-06-15T19:26:48Z</dcterms:created>
  <dcterms:modified xsi:type="dcterms:W3CDTF">2022-04-01T21:19:14Z</dcterms:modified>
</cp:coreProperties>
</file>