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PC7\Desktop\UAIP 2021\•RESOLUCIÓN DE SOLICITUDES 2021\"/>
    </mc:Choice>
  </mc:AlternateContent>
  <xr:revisionPtr revIDLastSave="0" documentId="13_ncr:1_{69DBBEE8-0D26-40E3-8791-14F05D0DF415}" xr6:coauthVersionLast="47" xr6:coauthVersionMax="47" xr10:uidLastSave="{00000000-0000-0000-0000-000000000000}"/>
  <bookViews>
    <workbookView xWindow="-120" yWindow="-120" windowWidth="20730" windowHeight="11160" xr2:uid="{00000000-000D-0000-FFFF-FFFF00000000}"/>
  </bookViews>
  <sheets>
    <sheet name="►Consolidado #1 •UAIP 2021" sheetId="1" r:id="rId1"/>
  </sheets>
  <calcPr calcId="181029"/>
</workbook>
</file>

<file path=xl/calcChain.xml><?xml version="1.0" encoding="utf-8"?>
<calcChain xmlns="http://schemas.openxmlformats.org/spreadsheetml/2006/main">
  <c r="O174" i="1" l="1"/>
  <c r="O173" i="1"/>
  <c r="O143" i="1"/>
  <c r="O114" i="1"/>
  <c r="O27" i="1"/>
  <c r="N189" i="1"/>
  <c r="M173" i="1"/>
  <c r="L173" i="1"/>
  <c r="K173" i="1"/>
  <c r="J173" i="1"/>
  <c r="I173" i="1"/>
  <c r="H173" i="1"/>
  <c r="G173" i="1"/>
  <c r="F173" i="1"/>
  <c r="E173" i="1"/>
  <c r="M143" i="1"/>
  <c r="L143" i="1"/>
  <c r="K143" i="1"/>
  <c r="J143" i="1"/>
  <c r="I143" i="1"/>
  <c r="H143" i="1"/>
  <c r="G143" i="1"/>
  <c r="F143" i="1"/>
  <c r="E143" i="1"/>
  <c r="M114" i="1"/>
  <c r="L114" i="1"/>
  <c r="K114" i="1"/>
  <c r="J114" i="1"/>
  <c r="I114" i="1"/>
  <c r="H114" i="1"/>
  <c r="G114" i="1"/>
  <c r="F114" i="1"/>
  <c r="E114" i="1"/>
  <c r="M85" i="1"/>
  <c r="L85" i="1"/>
  <c r="K85" i="1"/>
  <c r="J85" i="1"/>
  <c r="I85" i="1"/>
  <c r="H85" i="1"/>
  <c r="G85" i="1"/>
  <c r="F85" i="1"/>
  <c r="E85" i="1"/>
  <c r="M55" i="1"/>
  <c r="L55" i="1"/>
  <c r="K55" i="1"/>
  <c r="J55" i="1"/>
  <c r="I55" i="1"/>
  <c r="H55" i="1"/>
  <c r="G55" i="1"/>
  <c r="F55" i="1"/>
  <c r="E55" i="1"/>
  <c r="D173" i="1" l="1"/>
  <c r="D143" i="1"/>
  <c r="D114" i="1"/>
  <c r="D55" i="1"/>
  <c r="O55" i="1" s="1"/>
  <c r="D85" i="1"/>
  <c r="O85" i="1" s="1"/>
  <c r="M27" i="1" l="1"/>
  <c r="L27" i="1"/>
  <c r="K27" i="1"/>
  <c r="J27" i="1"/>
  <c r="I27" i="1"/>
  <c r="H27" i="1"/>
  <c r="H174" i="1" s="1"/>
  <c r="G27" i="1"/>
  <c r="G174" i="1" s="1"/>
  <c r="E27" i="1"/>
  <c r="E174" i="1" s="1"/>
  <c r="F27" i="1"/>
  <c r="F174" i="1" s="1"/>
  <c r="F189" i="1" l="1"/>
  <c r="L189" i="1" s="1"/>
  <c r="K174" i="1"/>
  <c r="G189" i="1"/>
  <c r="L174" i="1"/>
  <c r="D189" i="1"/>
  <c r="I174" i="1"/>
  <c r="H189" i="1"/>
  <c r="M189" i="1" s="1"/>
  <c r="M174" i="1"/>
  <c r="E189" i="1"/>
  <c r="J174" i="1"/>
  <c r="D27" i="1"/>
  <c r="B189" i="1" l="1"/>
  <c r="I189" i="1" s="1"/>
  <c r="D174" i="1"/>
</calcChain>
</file>

<file path=xl/sharedStrings.xml><?xml version="1.0" encoding="utf-8"?>
<sst xmlns="http://schemas.openxmlformats.org/spreadsheetml/2006/main" count="541" uniqueCount="270">
  <si>
    <t>ITEM</t>
  </si>
  <si>
    <t>01</t>
  </si>
  <si>
    <t>02</t>
  </si>
  <si>
    <t>03</t>
  </si>
  <si>
    <t>04</t>
  </si>
  <si>
    <t>05</t>
  </si>
  <si>
    <t>06</t>
  </si>
  <si>
    <t>07</t>
  </si>
  <si>
    <t>08</t>
  </si>
  <si>
    <t>09</t>
  </si>
  <si>
    <t>10</t>
  </si>
  <si>
    <t>11</t>
  </si>
  <si>
    <t>SUB-TOTAL (I)</t>
  </si>
  <si>
    <t>UNIDAD DE ACCESO A LA INFORMACIÓN PÚBLICA (UAIP)</t>
  </si>
  <si>
    <r>
      <t xml:space="preserve">          </t>
    </r>
    <r>
      <rPr>
        <sz val="14"/>
        <color rgb="FF000000"/>
        <rFont val="Arial"/>
        <family val="2"/>
      </rPr>
      <t xml:space="preserve">■ </t>
    </r>
    <r>
      <rPr>
        <b/>
        <sz val="14"/>
        <color rgb="FF000000"/>
        <rFont val="Arial"/>
        <family val="2"/>
      </rPr>
      <t>«TRÁMITE DE SOLICITUDES DE INFORMACIÓN»</t>
    </r>
  </si>
  <si>
    <t>SOLICITUD DE INFORMACIÓN (SI) #</t>
  </si>
  <si>
    <t>FECHA DE RECEPCIÓN DE LA (SI)</t>
  </si>
  <si>
    <t>DATOS DE LA PERSONA SOLICITANTE</t>
  </si>
  <si>
    <t>SEXO</t>
  </si>
  <si>
    <t>MEDIO DE NOTIFICACIÓN</t>
  </si>
  <si>
    <t>MUJER</t>
  </si>
  <si>
    <t>HOMBRE</t>
  </si>
  <si>
    <t>e-mail</t>
  </si>
  <si>
    <t>Física</t>
  </si>
  <si>
    <t>TIPO DE INFORMACIÓN SOLICITADA</t>
  </si>
  <si>
    <t>OFICIOSA</t>
  </si>
  <si>
    <t>NO OFICIOSA</t>
  </si>
  <si>
    <t>RESERVADA</t>
  </si>
  <si>
    <t>CONFIDENCIAL</t>
  </si>
  <si>
    <t>INEXISTENTE</t>
  </si>
  <si>
    <t>FECHA DE REMISIÓN DE LA INFORMACIÓN SOLICITADA</t>
  </si>
  <si>
    <t>12</t>
  </si>
  <si>
    <r>
      <rPr>
        <b/>
        <sz val="10"/>
        <color theme="0"/>
        <rFont val="Arial"/>
        <family val="2"/>
      </rPr>
      <t xml:space="preserve">TIEMPO DE RESPUESTA </t>
    </r>
    <r>
      <rPr>
        <b/>
        <sz val="9"/>
        <color theme="0"/>
        <rFont val="Arial"/>
        <family val="2"/>
      </rPr>
      <t>(DÍAS HÁBILES)</t>
    </r>
  </si>
  <si>
    <t>----------------</t>
  </si>
  <si>
    <t>13</t>
  </si>
  <si>
    <t>14</t>
  </si>
  <si>
    <t>SOLICITUDES DE INFORMACIÓN RECIBIDAS</t>
  </si>
  <si>
    <t>SOLICITUDES DENEGADAS</t>
  </si>
  <si>
    <t>Atentamente,</t>
  </si>
  <si>
    <t>Roberto Antonio Vásquez Ramos</t>
  </si>
  <si>
    <t>■PLAZOS DE RESPUESTA (Artículo 71 de la LAIP):</t>
  </si>
  <si>
    <t>■INTERPOSICIÓN DEL RECURSO DE APELACIÓN (Artículos 82, 83, 84 y siguientes de la LAIP):</t>
  </si>
  <si>
    <t>SOLICITUDES RESPONDIDAS FAVORABLEMENTE</t>
  </si>
  <si>
    <t>ALCALDÍA DE PANCHIMALCO</t>
  </si>
  <si>
    <t>https://www.transparencia.gob.sv/institutions/alc-panchimalco</t>
  </si>
  <si>
    <t>uaippanchimalco@gmail.com</t>
  </si>
  <si>
    <t>►INFORME DEL PRIMER SEMESTRE (ENERO-JUNIO), AÑO 2021</t>
  </si>
  <si>
    <r>
      <rPr>
        <b/>
        <sz val="12"/>
        <color theme="1"/>
        <rFont val="Arial"/>
        <family val="2"/>
      </rPr>
      <t>►</t>
    </r>
    <r>
      <rPr>
        <b/>
        <u/>
        <sz val="14"/>
        <color theme="1"/>
        <rFont val="Arial"/>
        <family val="2"/>
      </rPr>
      <t>[UAIP-AÑO 2021] MUNICIPIO DE PANCHIMALCO: CONSOLIDADO # 1</t>
    </r>
  </si>
  <si>
    <t>0001-UAIP-AMP-2021</t>
  </si>
  <si>
    <t>0002-UAIP-AMP-2021</t>
  </si>
  <si>
    <t>0003-UAIP-AMP-2021</t>
  </si>
  <si>
    <t>0004-UAIP-AMP-2021</t>
  </si>
  <si>
    <t>0005-UAIP-AMP-2021</t>
  </si>
  <si>
    <t>0010-UAIP-AMP-2021</t>
  </si>
  <si>
    <t>0011-UAIP-AMP-2021</t>
  </si>
  <si>
    <t>0012-UAIP-AMP-2021</t>
  </si>
  <si>
    <t>0013-UAIP-AMP-2021</t>
  </si>
  <si>
    <t>0014-UAIP-AMP-2021</t>
  </si>
  <si>
    <t>19/Enero/2021</t>
  </si>
  <si>
    <t>02/Febrero/2021</t>
  </si>
  <si>
    <t>25/Enero/2021</t>
  </si>
  <si>
    <t>05/Febrero/2021</t>
  </si>
  <si>
    <t>27/Enero/2021</t>
  </si>
  <si>
    <t>16/Febrero/2021</t>
  </si>
  <si>
    <t>05/Marzo/2021</t>
  </si>
  <si>
    <t>10/Marzo/2021</t>
  </si>
  <si>
    <t>0006-UAIP-AMP-2021</t>
  </si>
  <si>
    <t>18/Marzo/2021</t>
  </si>
  <si>
    <t>0007-UAIP-AMP-2021</t>
  </si>
  <si>
    <t>12/Marzo/2021</t>
  </si>
  <si>
    <t>14/Abril/2021</t>
  </si>
  <si>
    <t>0008-UAIP-AMP-2021</t>
  </si>
  <si>
    <t>17/Marzo/2021</t>
  </si>
  <si>
    <t>26/Marzo/2021</t>
  </si>
  <si>
    <t>0009-UAIP-AMP-2021</t>
  </si>
  <si>
    <t>25/Marzo/2021</t>
  </si>
  <si>
    <t>09/Abril/2021</t>
  </si>
  <si>
    <t xml:space="preserve">Oficial de Información </t>
  </si>
  <si>
    <t>51</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</si>
  <si>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</si>
  <si>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</si>
  <si>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</si>
  <si>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</si>
  <si>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</si>
  <si>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</si>
  <si>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</si>
  <si>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</si>
  <si>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</si>
  <si>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</si>
  <si>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</si>
  <si>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</si>
  <si>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</si>
  <si>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</si>
  <si>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</si>
  <si>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</si>
  <si>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</si>
  <si>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</si>
  <si>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</si>
  <si>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</si>
  <si>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</si>
  <si>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</si>
  <si>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</si>
  <si>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</si>
  <si>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</si>
  <si>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</si>
  <si>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</si>
  <si>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</si>
  <si>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</si>
  <si>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</si>
  <si>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</si>
  <si>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</si>
  <si>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</si>
  <si>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</si>
  <si>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</si>
  <si>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</si>
  <si>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</si>
  <si>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</si>
  <si>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</si>
  <si>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</si>
  <si>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</si>
  <si>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</si>
  <si>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</si>
  <si>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</si>
  <si>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</si>
  <si>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</si>
  <si>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</si>
  <si>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</si>
  <si>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</si>
  <si>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</si>
  <si>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</si>
  <si>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</si>
  <si>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</si>
  <si>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</si>
  <si>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</si>
  <si>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</si>
  <si>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</si>
  <si>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</si>
  <si>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</si>
  <si>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</si>
  <si>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</si>
  <si>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</si>
  <si>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</si>
  <si>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</si>
  <si>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</si>
  <si>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</si>
  <si>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</si>
  <si>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</si>
  <si>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</si>
  <si>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</si>
  <si>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11/Mayo/2021</t>
  </si>
  <si>
    <t>01/Junio/2021</t>
  </si>
  <si>
    <t>0016-UAIP-AMP-2021</t>
  </si>
  <si>
    <t>0015-UAIP-AMP-2021</t>
  </si>
  <si>
    <t>0017-UAIP-AMP-2021</t>
  </si>
  <si>
    <t>0018-UAIP-AMP-2021</t>
  </si>
  <si>
    <t>SUB-TOTAL (II)</t>
  </si>
  <si>
    <t>0019-UAIP-AMP-2021</t>
  </si>
  <si>
    <t>12/Mayo/2021</t>
  </si>
  <si>
    <t>0020-UAIP-AMP-2021</t>
  </si>
  <si>
    <t>0021-UAIP-AMP-2021</t>
  </si>
  <si>
    <t>0022-UAIP-AMP-2021</t>
  </si>
  <si>
    <t>0023-UAIP-AMP-2021</t>
  </si>
  <si>
    <t>0024-UAIP-AMP-2021</t>
  </si>
  <si>
    <t>0025-UAIP-AMP-2021</t>
  </si>
  <si>
    <t>0026-UAIP-AMP-2021</t>
  </si>
  <si>
    <t>0027-UAIP-AMP-2021</t>
  </si>
  <si>
    <t>02/Junio/2021</t>
  </si>
  <si>
    <t>0028-UAIP-AMP-2021</t>
  </si>
  <si>
    <t>0029-UAIP-AMP-2021</t>
  </si>
  <si>
    <t>0030-UAIP-AMP-2021</t>
  </si>
  <si>
    <t>0031-UAIP-AMP-2021</t>
  </si>
  <si>
    <t>0032-UAIP-AMP-2021</t>
  </si>
  <si>
    <t>0033-UAIP-AMP-2021</t>
  </si>
  <si>
    <t>0034-UAIP-AMP-2021</t>
  </si>
  <si>
    <t>0035-UAIP-AMP-2021</t>
  </si>
  <si>
    <t>13/Mayo/2021</t>
  </si>
  <si>
    <t>03/Junio/2021</t>
  </si>
  <si>
    <t>27/Mayo/2021</t>
  </si>
  <si>
    <t>0036-UAIP-AMP-2021</t>
  </si>
  <si>
    <t>SUB-TOTAL (III)</t>
  </si>
  <si>
    <t>0037-UAIP-AMP-2021</t>
  </si>
  <si>
    <t>0038-UAIP-AMP-2021</t>
  </si>
  <si>
    <t>0039-UAIP-AMP-2021</t>
  </si>
  <si>
    <t>0040-UAIP-AMP-2021</t>
  </si>
  <si>
    <t>0041-UAIP-AMP-2021</t>
  </si>
  <si>
    <t>0042-UAIP-AMP-2021</t>
  </si>
  <si>
    <t>SUB-TOTAL (IV)</t>
  </si>
  <si>
    <t>0043-UAIP-AMP-2021</t>
  </si>
  <si>
    <t>0044-UAIP-AMP-2021</t>
  </si>
  <si>
    <t>0045-UAIP-AMP-2021</t>
  </si>
  <si>
    <t>0046-UAIP-AMP-2021</t>
  </si>
  <si>
    <t>0047-UAIP-AMP-2021</t>
  </si>
  <si>
    <t>0048-UAIP-AMP-2021</t>
  </si>
  <si>
    <t>0049-UAIP-AMP-2021</t>
  </si>
  <si>
    <t>0050-UAIP-AMP-2021</t>
  </si>
  <si>
    <t>14/Mayo/2021</t>
  </si>
  <si>
    <t>04/Junio/2021</t>
  </si>
  <si>
    <t>0051-UAIP-AMP-2021</t>
  </si>
  <si>
    <t>0052-UAIP-AMP-2021</t>
  </si>
  <si>
    <t>0053-UAIP-AMP-2021</t>
  </si>
  <si>
    <t>17/Mayo/2021</t>
  </si>
  <si>
    <t>07/Junio/2021</t>
  </si>
  <si>
    <t>0054-UAIP-AMP-2021</t>
  </si>
  <si>
    <t>0055-UAIP-AMP-2021</t>
  </si>
  <si>
    <t>0056-UAIP-AMP-2021</t>
  </si>
  <si>
    <t>0057-UAIP-AMP-2021</t>
  </si>
  <si>
    <t>18/Mayo/2021</t>
  </si>
  <si>
    <t>08/Junio/2021</t>
  </si>
  <si>
    <t>0058-UAIP-AMP-2021</t>
  </si>
  <si>
    <t>31/Mayo/2021</t>
  </si>
  <si>
    <t>21/Mayo/2021</t>
  </si>
  <si>
    <t>28/Mayo/2021</t>
  </si>
  <si>
    <t>0059-UAIP-AMP-2021</t>
  </si>
  <si>
    <t>24/Mayo/2021</t>
  </si>
  <si>
    <t>0060-UAIP-AMP-2021</t>
  </si>
  <si>
    <t>25/Mayo/2021</t>
  </si>
  <si>
    <t>SUB-TOTAL (V)</t>
  </si>
  <si>
    <t>0061-UAIP-AMP-2021</t>
  </si>
  <si>
    <t>0062-UAIP-AMP-2021</t>
  </si>
  <si>
    <t>0063-UAIP-AMP-2021</t>
  </si>
  <si>
    <t>SUB-TOTAL (VI)</t>
  </si>
  <si>
    <t>0064-UAIP-AMP-2021</t>
  </si>
  <si>
    <t>0065-UAIP-AMP-2021</t>
  </si>
  <si>
    <t>26/Mayo/2021</t>
  </si>
  <si>
    <t>09/Junio/2021</t>
  </si>
  <si>
    <t>0066-UAIP-AMP-2021</t>
  </si>
  <si>
    <t>18/Junio/2021</t>
  </si>
  <si>
    <t>0067-UAIP-AMP-2021</t>
  </si>
  <si>
    <t>En trámite</t>
  </si>
  <si>
    <t>Falta de respuesta por parte de la UACI</t>
  </si>
  <si>
    <t>0068-UAIP-AMP-2021</t>
  </si>
  <si>
    <t>0069-UAIP-AMP-2021</t>
  </si>
  <si>
    <t>24/Junio/2021</t>
  </si>
  <si>
    <t>10/Junio/2021</t>
  </si>
  <si>
    <t>0070-UAIP-AMP-2021</t>
  </si>
  <si>
    <t>0071-UAIP-AMP-2021</t>
  </si>
  <si>
    <t>0072-UAIP-AMP-2021</t>
  </si>
  <si>
    <t>0073-UAIP-AMP-2021</t>
  </si>
  <si>
    <t>0074-UAIP-AMP-2021</t>
  </si>
  <si>
    <t>0075-UAIP-AMP-2021</t>
  </si>
  <si>
    <t>0076-UAIP-AMP-2021</t>
  </si>
  <si>
    <t>11/Junio/2021</t>
  </si>
  <si>
    <t>25/Junio/2021</t>
  </si>
  <si>
    <t>0077-UAIP-AMP-2021</t>
  </si>
  <si>
    <t>0078-UAIP-AMP-2021</t>
  </si>
  <si>
    <t>0079-UAIP-AMP-2021</t>
  </si>
  <si>
    <t>14/Junio/2021</t>
  </si>
  <si>
    <t>0080-UAIP-AMP-2021</t>
  </si>
  <si>
    <t>02/Julio/2021</t>
  </si>
  <si>
    <t>0081-UAIP-AMP-2021</t>
  </si>
  <si>
    <t>0082-UAIP-AMP-2021</t>
  </si>
  <si>
    <t>0083-UAIP-AMP-2021</t>
  </si>
  <si>
    <t>23/Junio/2021</t>
  </si>
  <si>
    <t>0084-UAIP-AMP-2021</t>
  </si>
  <si>
    <t>22/Junio/2021</t>
  </si>
  <si>
    <t>07/Julio/2021</t>
  </si>
  <si>
    <t>FALTA DE RESPUESTA</t>
  </si>
  <si>
    <t>MENOR O IGUAL a 10 días hábiles</t>
  </si>
  <si>
    <r>
      <t xml:space="preserve">Si la información solicitada </t>
    </r>
    <r>
      <rPr>
        <b/>
        <u/>
        <sz val="9"/>
        <color theme="1"/>
        <rFont val="Arial"/>
        <family val="2"/>
      </rPr>
      <t>NO</t>
    </r>
    <r>
      <rPr>
        <b/>
        <sz val="9"/>
        <color theme="1"/>
        <rFont val="Arial"/>
        <family val="2"/>
      </rPr>
      <t xml:space="preserve"> tiene un período de existencia mayor a cinco años de haber sido generada◄-.</t>
    </r>
  </si>
  <si>
    <r>
      <rPr>
        <b/>
        <u/>
        <sz val="9"/>
        <color theme="1"/>
        <rFont val="Arial"/>
        <family val="2"/>
      </rPr>
      <t>•AMPLIACIÓN DE PLAZO</t>
    </r>
    <r>
      <rPr>
        <b/>
        <sz val="9"/>
        <color theme="1"/>
        <rFont val="Arial"/>
        <family val="2"/>
      </rPr>
      <t xml:space="preserve"> (Art. 72, inciso 2°): En caso de que no pueda entregarse la información en tiempo, por la complejidad de la información u otras circunstancias excepcionales, por resolución motivada podrá disponerse de un plazo adicional de cinco días habiles◄-.</t>
    </r>
  </si>
  <si>
    <t>•Deberá presentarse el recurso por escrito, de forma libre o en los formularios que apruebe el Instituto. El Oficial de Información deberá remitir la petición y el expediente al Instituto a más tardar el siguiente día hábil de haberla recibido [Art. 82, inciso 2° de la LAIP]◄-.</t>
  </si>
  <si>
    <t>■EFECTOS DE LA FALTA DE RESPUESTA (Artículo 75 de la LAIP):</t>
  </si>
  <si>
    <t>La falta de respuesta a una solicitud de información en el plazo establecido habilitará al solicitante para acudir ante el Instituto, dentro de los quince días habiles siguientes, para que éste determine si la información solicitada es o no reservada o confidencial en un plazo de diez días hábiles [...]◄-.</t>
  </si>
  <si>
    <t>TOTAL [ST(I)+ST(II)+ST(III)+ST (IV)+ST (V)+ST(VI)]=</t>
  </si>
  <si>
    <t>26/Enero/2021</t>
  </si>
  <si>
    <t>01/Julio/2021</t>
  </si>
  <si>
    <t>29/Junio/2021</t>
  </si>
  <si>
    <t>0085-UAIP-AMP-2021</t>
  </si>
  <si>
    <t>13/Julio/2021</t>
  </si>
  <si>
    <r>
      <t xml:space="preserve">▓►En virtud del cumplimiento legal a los </t>
    </r>
    <r>
      <rPr>
        <b/>
        <sz val="10"/>
        <color theme="1"/>
        <rFont val="Arial"/>
        <family val="2"/>
      </rPr>
      <t>Artículos 50</t>
    </r>
    <r>
      <rPr>
        <sz val="10"/>
        <color theme="1"/>
        <rFont val="Arial"/>
        <family val="2"/>
      </rPr>
      <t xml:space="preserve"> (literales</t>
    </r>
    <r>
      <rPr>
        <b/>
        <sz val="10"/>
        <color theme="1"/>
        <rFont val="Arial"/>
        <family val="2"/>
      </rPr>
      <t xml:space="preserve"> "f" </t>
    </r>
    <r>
      <rPr>
        <sz val="10"/>
        <color theme="1"/>
        <rFont val="Arial"/>
        <family val="2"/>
      </rPr>
      <t xml:space="preserve">y </t>
    </r>
    <r>
      <rPr>
        <b/>
        <sz val="10"/>
        <color theme="1"/>
        <rFont val="Arial"/>
        <family val="2"/>
      </rPr>
      <t>"n"</t>
    </r>
    <r>
      <rPr>
        <sz val="10"/>
        <color theme="1"/>
        <rFont val="Arial"/>
        <family val="2"/>
      </rPr>
      <t xml:space="preserve">) y </t>
    </r>
    <r>
      <rPr>
        <b/>
        <sz val="10"/>
        <color theme="1"/>
        <rFont val="Arial"/>
        <family val="2"/>
      </rPr>
      <t>60</t>
    </r>
    <r>
      <rPr>
        <sz val="10"/>
        <color theme="1"/>
        <rFont val="Arial"/>
        <family val="2"/>
      </rPr>
      <t xml:space="preserve"> de la </t>
    </r>
    <r>
      <rPr>
        <b/>
        <sz val="10"/>
        <color theme="1"/>
        <rFont val="Arial"/>
        <family val="2"/>
      </rPr>
      <t>«Ley de Acceso a la Información Pública (LAIP)»</t>
    </r>
    <r>
      <rPr>
        <sz val="10"/>
        <color theme="1"/>
        <rFont val="Arial"/>
        <family val="2"/>
      </rPr>
      <t xml:space="preserve">, doy por concluido este </t>
    </r>
    <r>
      <rPr>
        <b/>
        <sz val="10"/>
        <color theme="1"/>
        <rFont val="Arial"/>
        <family val="2"/>
      </rPr>
      <t>Consolidado # 1</t>
    </r>
    <r>
      <rPr>
        <sz val="10"/>
        <color theme="1"/>
        <rFont val="Arial"/>
        <family val="2"/>
      </rPr>
      <t xml:space="preserve"> correspondiente al </t>
    </r>
    <r>
      <rPr>
        <b/>
        <sz val="10"/>
        <color theme="1"/>
        <rFont val="Arial"/>
        <family val="2"/>
      </rPr>
      <t xml:space="preserve">Primer Semestre del Año 2021 (Enero-Junio), </t>
    </r>
    <r>
      <rPr>
        <sz val="10"/>
        <color theme="1"/>
        <rFont val="Arial"/>
        <family val="2"/>
      </rPr>
      <t xml:space="preserve">que ratifico y firmo en la </t>
    </r>
    <r>
      <rPr>
        <b/>
        <sz val="10"/>
        <color theme="1"/>
        <rFont val="Arial"/>
        <family val="2"/>
      </rPr>
      <t>Alcaldía Municipal de Panchimalco</t>
    </r>
    <r>
      <rPr>
        <sz val="10"/>
        <color theme="1"/>
        <rFont val="Arial"/>
        <family val="2"/>
      </rPr>
      <t xml:space="preserve">, a los </t>
    </r>
    <r>
      <rPr>
        <b/>
        <u/>
        <sz val="10"/>
        <color theme="1"/>
        <rFont val="Arial"/>
        <family val="2"/>
      </rPr>
      <t>treinta días</t>
    </r>
    <r>
      <rPr>
        <b/>
        <sz val="10"/>
        <color theme="1"/>
        <rFont val="Arial"/>
        <family val="2"/>
      </rPr>
      <t xml:space="preserve"> </t>
    </r>
    <r>
      <rPr>
        <sz val="10"/>
        <color theme="1"/>
        <rFont val="Arial"/>
        <family val="2"/>
      </rPr>
      <t xml:space="preserve">del mes de </t>
    </r>
    <r>
      <rPr>
        <b/>
        <sz val="10"/>
        <color theme="1"/>
        <rFont val="Arial"/>
        <family val="2"/>
      </rPr>
      <t xml:space="preserve">Junio </t>
    </r>
    <r>
      <rPr>
        <sz val="10"/>
        <color theme="1"/>
        <rFont val="Arial"/>
        <family val="2"/>
      </rPr>
      <t xml:space="preserve">del año </t>
    </r>
    <r>
      <rPr>
        <b/>
        <sz val="10"/>
        <color theme="1"/>
        <rFont val="Arial"/>
        <family val="2"/>
      </rPr>
      <t>dos mil veintiuno</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</si>
</sst>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d/mm/yyyy;@"/>
    <numFmt numFmtId="166" formatCode="#,##0.000"/>
  </numFmts>
  <fonts count="26" x14ac:knownFonts="1">
    <font>
      <sz val="11"/>
      <color theme="1"/>
      <name val="Calibri"/>
      <family val="2"/>
      <scheme val="minor"/>
    </font>
    <font>
      <sz val="14"/>
      <color rgb="FF000000"/>
      <name val="Arial"/>
      <family val="2"/>
    </font>
    <font>
      <b/>
      <u/>
      <sz val="14"/>
      <color theme="1"/>
      <name val="Arial"/>
      <family val="2"/>
    </font>
    <font>
      <b/>
      <sz val="14"/>
      <color rgb="FFFF0000"/>
      <name val="Tahoma"/>
      <family val="2"/>
    </font>
    <font>
      <b/>
      <sz val="12"/>
      <color theme="1"/>
      <name val="Arial"/>
      <family val="2"/>
    </font>
    <font>
      <b/>
      <sz val="14"/>
      <color rgb="FF000000"/>
      <name val="Arial"/>
      <family val="2"/>
    </font>
    <font>
      <b/>
      <sz val="9"/>
      <color theme="1"/>
      <name val="Arial"/>
      <family val="2"/>
    </font>
    <font>
      <b/>
      <sz val="5"/>
      <color theme="0"/>
      <name val="Arial"/>
      <family val="2"/>
    </font>
    <font>
      <b/>
      <sz val="9"/>
      <color theme="0"/>
      <name val="Arial"/>
      <family val="2"/>
    </font>
    <font>
      <b/>
      <sz val="8"/>
      <color theme="0"/>
      <name val="Arial"/>
      <family val="2"/>
    </font>
    <font>
      <b/>
      <sz val="6"/>
      <color theme="0"/>
      <name val="Arial"/>
      <family val="2"/>
    </font>
    <font>
      <b/>
      <sz val="9"/>
      <color rgb="FF000000"/>
      <name val="Arial"/>
      <family val="2"/>
    </font>
    <font>
      <b/>
      <sz val="10"/>
      <color theme="0"/>
      <name val="Arial"/>
      <family val="2"/>
    </font>
    <font>
      <sz val="12"/>
      <color theme="1"/>
      <name val="Calibri"/>
      <family val="2"/>
      <scheme val="minor"/>
    </font>
    <font>
      <b/>
      <sz val="11"/>
      <color theme="1"/>
      <name val="Arial"/>
      <family val="2"/>
    </font>
    <font>
      <b/>
      <sz val="11"/>
      <color rgb="FF000000"/>
      <name val="Arial"/>
      <family val="2"/>
    </font>
    <font>
      <b/>
      <u/>
      <sz val="9"/>
      <color theme="1"/>
      <name val="Arial"/>
      <family val="2"/>
    </font>
    <font>
      <b/>
      <sz val="8"/>
      <color theme="1"/>
      <name val="Arial"/>
      <family val="2"/>
    </font>
    <font>
      <b/>
      <sz val="7.5"/>
      <color theme="1"/>
      <name val="Arial"/>
      <family val="2"/>
    </font>
    <font>
      <sz val="10"/>
      <color theme="1"/>
      <name val="Arial"/>
      <family val="2"/>
    </font>
    <font>
      <b/>
      <sz val="10"/>
      <color theme="1"/>
      <name val="Arial"/>
      <family val="2"/>
    </font>
    <font>
      <b/>
      <u/>
      <sz val="10"/>
      <color theme="1"/>
      <name val="Arial"/>
      <family val="2"/>
    </font>
    <font>
      <u/>
      <sz val="11"/>
      <color theme="10"/>
      <name val="Calibri"/>
      <family val="2"/>
      <scheme val="minor"/>
    </font>
    <font>
      <b/>
      <sz val="12"/>
      <color rgb="FF002060"/>
      <name val="Tahoma"/>
      <family val="2"/>
    </font>
    <font>
      <sz val="8"/>
      <name val="Calibri"/>
      <family val="2"/>
      <scheme val="minor"/>
    </font>
    <font>
      <b/>
      <sz val="6"/>
      <color theme="1"/>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2060"/>
        <bgColor indexed="64"/>
      </patternFill>
    </fill>
    <fill>
      <patternFill patternType="solid">
        <fgColor theme="9" tint="0.39997558519241921"/>
        <bgColor indexed="64"/>
      </patternFill>
    </fill>
    <fill>
      <patternFill patternType="solid">
        <fgColor theme="4" tint="0.59999389629810485"/>
        <bgColor indexed="64"/>
      </patternFill>
    </fill>
  </fills>
  <borders count="52">
    <border>
      <left/>
      <right/>
      <top/>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style="double">
        <color indexed="64"/>
      </right>
      <top/>
      <bottom/>
      <diagonal/>
    </border>
    <border>
      <left/>
      <right/>
      <top style="medium">
        <color indexed="64"/>
      </top>
      <bottom style="double">
        <color indexed="64"/>
      </bottom>
      <diagonal/>
    </border>
    <border>
      <left/>
      <right style="medium">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double">
        <color indexed="64"/>
      </right>
      <top style="double">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diagonal/>
    </border>
    <border>
      <left/>
      <right/>
      <top style="thin">
        <color indexed="64"/>
      </top>
      <bottom/>
      <diagonal/>
    </border>
    <border>
      <left style="double">
        <color indexed="64"/>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195">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xf>
    <xf numFmtId="4" fontId="0" fillId="0" borderId="0" xfId="0" applyNumberFormat="1" applyAlignment="1">
      <alignment horizontal="center"/>
    </xf>
    <xf numFmtId="0" fontId="2" fillId="0" borderId="0" xfId="0" applyFont="1" applyAlignment="1">
      <alignment horizontal="center"/>
    </xf>
    <xf numFmtId="0" fontId="0" fillId="0" borderId="0" xfId="0" applyAlignment="1">
      <alignment horizontal="center"/>
    </xf>
    <xf numFmtId="165" fontId="2" fillId="0" borderId="0" xfId="0" applyNumberFormat="1" applyFont="1" applyAlignment="1">
      <alignment horizontal="center"/>
    </xf>
    <xf numFmtId="165" fontId="0" fillId="0" borderId="0" xfId="0" applyNumberFormat="1" applyAlignment="1">
      <alignment horizontal="center"/>
    </xf>
    <xf numFmtId="0" fontId="0" fillId="0" borderId="0" xfId="0" applyAlignment="1">
      <alignment horizontal="center"/>
    </xf>
    <xf numFmtId="3" fontId="6" fillId="2" borderId="8" xfId="0" applyNumberFormat="1" applyFont="1" applyFill="1" applyBorder="1" applyAlignment="1">
      <alignment horizontal="center"/>
    </xf>
    <xf numFmtId="0" fontId="2" fillId="0" borderId="0" xfId="0" applyFont="1" applyAlignment="1">
      <alignment horizontal="center" vertical="center"/>
    </xf>
    <xf numFmtId="0" fontId="0" fillId="0" borderId="0" xfId="0" applyAlignment="1">
      <alignment horizontal="center" vertical="center"/>
    </xf>
    <xf numFmtId="0" fontId="6" fillId="2" borderId="8" xfId="0" applyFont="1" applyFill="1" applyBorder="1" applyAlignment="1">
      <alignment horizontal="center"/>
    </xf>
    <xf numFmtId="3" fontId="6" fillId="2" borderId="2" xfId="0" applyNumberFormat="1" applyFont="1" applyFill="1" applyBorder="1" applyAlignment="1">
      <alignment horizontal="center"/>
    </xf>
    <xf numFmtId="49" fontId="6" fillId="2" borderId="1" xfId="0" applyNumberFormat="1" applyFont="1" applyFill="1" applyBorder="1" applyAlignment="1">
      <alignment horizontal="center"/>
    </xf>
    <xf numFmtId="0" fontId="13" fillId="0" borderId="0" xfId="0" applyFont="1" applyAlignment="1">
      <alignment wrapText="1"/>
    </xf>
    <xf numFmtId="0" fontId="6" fillId="2" borderId="10" xfId="0" applyFont="1" applyFill="1" applyBorder="1" applyAlignment="1">
      <alignment horizontal="center"/>
    </xf>
    <xf numFmtId="3" fontId="6" fillId="2" borderId="23" xfId="0" applyNumberFormat="1" applyFont="1" applyFill="1" applyBorder="1" applyAlignment="1">
      <alignment horizontal="center"/>
    </xf>
    <xf numFmtId="3" fontId="6" fillId="2" borderId="21" xfId="0" applyNumberFormat="1" applyFont="1" applyFill="1" applyBorder="1" applyAlignment="1">
      <alignment horizontal="center"/>
    </xf>
    <xf numFmtId="3" fontId="6" fillId="2" borderId="5" xfId="0" applyNumberFormat="1" applyFont="1" applyFill="1" applyBorder="1" applyAlignment="1">
      <alignment horizontal="center"/>
    </xf>
    <xf numFmtId="3" fontId="6" fillId="2" borderId="10" xfId="0" applyNumberFormat="1" applyFont="1" applyFill="1" applyBorder="1" applyAlignment="1">
      <alignment horizontal="center"/>
    </xf>
    <xf numFmtId="0" fontId="6" fillId="2" borderId="23" xfId="0" applyFont="1" applyFill="1" applyBorder="1" applyAlignment="1">
      <alignment horizontal="center"/>
    </xf>
    <xf numFmtId="13" fontId="6" fillId="2" borderId="10" xfId="0" applyNumberFormat="1" applyFont="1" applyFill="1" applyBorder="1" applyAlignment="1">
      <alignment horizontal="center" vertical="center" wrapText="1"/>
    </xf>
    <xf numFmtId="49" fontId="6" fillId="2" borderId="26" xfId="0" applyNumberFormat="1" applyFont="1" applyFill="1" applyBorder="1" applyAlignment="1">
      <alignment horizontal="center"/>
    </xf>
    <xf numFmtId="13" fontId="11" fillId="2" borderId="10" xfId="0" applyNumberFormat="1" applyFont="1" applyFill="1" applyBorder="1" applyAlignment="1">
      <alignment horizontal="center" vertical="center" wrapText="1"/>
    </xf>
    <xf numFmtId="13" fontId="6" fillId="2" borderId="5" xfId="0" applyNumberFormat="1" applyFont="1" applyFill="1" applyBorder="1" applyAlignment="1">
      <alignment horizontal="center" vertical="center" wrapText="1"/>
    </xf>
    <xf numFmtId="0" fontId="0" fillId="2" borderId="0" xfId="0" applyFill="1"/>
    <xf numFmtId="0" fontId="0" fillId="2" borderId="0" xfId="0" applyFill="1" applyAlignment="1">
      <alignment horizontal="center"/>
    </xf>
    <xf numFmtId="49" fontId="4" fillId="2" borderId="0" xfId="0" applyNumberFormat="1" applyFont="1" applyFill="1" applyBorder="1" applyAlignment="1">
      <alignment horizontal="center" vertical="center" wrapText="1"/>
    </xf>
    <xf numFmtId="1" fontId="4"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2" fontId="4" fillId="2" borderId="0" xfId="0" applyNumberFormat="1"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Border="1" applyAlignment="1">
      <alignment horizontal="center"/>
    </xf>
    <xf numFmtId="1" fontId="4" fillId="4" borderId="40" xfId="0" applyNumberFormat="1" applyFont="1" applyFill="1" applyBorder="1" applyAlignment="1">
      <alignment horizontal="center" vertical="center" wrapText="1"/>
    </xf>
    <xf numFmtId="49" fontId="6" fillId="2" borderId="0" xfId="0" applyNumberFormat="1" applyFont="1" applyFill="1" applyBorder="1" applyAlignment="1">
      <alignment horizontal="center" vertical="center" wrapText="1" shrinkToFit="1"/>
    </xf>
    <xf numFmtId="1" fontId="17" fillId="2" borderId="0" xfId="0" applyNumberFormat="1" applyFont="1" applyFill="1" applyBorder="1" applyAlignment="1">
      <alignment horizontal="left" vertical="center" wrapText="1"/>
    </xf>
    <xf numFmtId="0" fontId="2" fillId="2" borderId="0" xfId="0" applyFont="1" applyFill="1" applyAlignment="1">
      <alignment horizontal="center"/>
    </xf>
    <xf numFmtId="164" fontId="9" fillId="6" borderId="5" xfId="0" applyNumberFormat="1" applyFont="1" applyFill="1" applyBorder="1" applyAlignment="1">
      <alignment horizontal="center" vertical="center" wrapText="1"/>
    </xf>
    <xf numFmtId="164" fontId="10" fillId="6" borderId="2" xfId="0" applyNumberFormat="1" applyFont="1" applyFill="1" applyBorder="1" applyAlignment="1">
      <alignment horizontal="center" vertical="center" wrapText="1"/>
    </xf>
    <xf numFmtId="164" fontId="9" fillId="6" borderId="2" xfId="0" applyNumberFormat="1" applyFont="1" applyFill="1" applyBorder="1" applyAlignment="1">
      <alignment horizontal="center" vertical="center" wrapText="1"/>
    </xf>
    <xf numFmtId="0" fontId="9" fillId="6" borderId="2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23" xfId="0" applyFont="1" applyFill="1" applyBorder="1" applyAlignment="1">
      <alignment horizontal="center" vertical="center" wrapText="1"/>
    </xf>
    <xf numFmtId="49" fontId="6" fillId="5" borderId="1" xfId="0" applyNumberFormat="1" applyFont="1" applyFill="1" applyBorder="1" applyAlignment="1">
      <alignment horizontal="center"/>
    </xf>
    <xf numFmtId="49" fontId="6" fillId="5" borderId="25" xfId="0" applyNumberFormat="1" applyFont="1" applyFill="1" applyBorder="1" applyAlignment="1">
      <alignment horizontal="center"/>
    </xf>
    <xf numFmtId="3" fontId="6" fillId="5" borderId="5" xfId="0" applyNumberFormat="1" applyFont="1" applyFill="1" applyBorder="1" applyAlignment="1">
      <alignment horizontal="center"/>
    </xf>
    <xf numFmtId="3" fontId="6" fillId="5" borderId="2" xfId="0" applyNumberFormat="1" applyFont="1" applyFill="1" applyBorder="1" applyAlignment="1">
      <alignment horizontal="center"/>
    </xf>
    <xf numFmtId="3" fontId="6" fillId="5" borderId="21" xfId="0" applyNumberFormat="1" applyFont="1" applyFill="1" applyBorder="1" applyAlignment="1">
      <alignment horizontal="center"/>
    </xf>
    <xf numFmtId="0" fontId="6" fillId="5" borderId="5" xfId="0" applyFont="1" applyFill="1" applyBorder="1" applyAlignment="1">
      <alignment horizontal="center"/>
    </xf>
    <xf numFmtId="0" fontId="6" fillId="5" borderId="2" xfId="0" applyFont="1" applyFill="1" applyBorder="1" applyAlignment="1">
      <alignment horizontal="center"/>
    </xf>
    <xf numFmtId="0" fontId="6" fillId="5" borderId="21" xfId="0" applyFont="1" applyFill="1" applyBorder="1" applyAlignment="1">
      <alignment horizontal="center"/>
    </xf>
    <xf numFmtId="49" fontId="6" fillId="5" borderId="26" xfId="0" applyNumberFormat="1" applyFont="1" applyFill="1" applyBorder="1" applyAlignment="1">
      <alignment horizontal="center"/>
    </xf>
    <xf numFmtId="13" fontId="6" fillId="5" borderId="5" xfId="0" applyNumberFormat="1" applyFont="1" applyFill="1" applyBorder="1" applyAlignment="1">
      <alignment horizontal="center" vertical="center" wrapText="1"/>
    </xf>
    <xf numFmtId="0" fontId="6" fillId="5" borderId="10" xfId="0" applyFont="1" applyFill="1" applyBorder="1" applyAlignment="1">
      <alignment horizontal="center"/>
    </xf>
    <xf numFmtId="0" fontId="6" fillId="5" borderId="8" xfId="0" applyFont="1" applyFill="1" applyBorder="1" applyAlignment="1">
      <alignment horizontal="center"/>
    </xf>
    <xf numFmtId="0" fontId="6" fillId="5" borderId="23" xfId="0" applyFont="1" applyFill="1" applyBorder="1" applyAlignment="1">
      <alignment horizontal="center"/>
    </xf>
    <xf numFmtId="13" fontId="11" fillId="5" borderId="10" xfId="0" applyNumberFormat="1" applyFont="1" applyFill="1" applyBorder="1" applyAlignment="1">
      <alignment horizontal="center" vertical="center" wrapText="1"/>
    </xf>
    <xf numFmtId="13" fontId="6" fillId="5" borderId="10" xfId="0" applyNumberFormat="1" applyFont="1" applyFill="1" applyBorder="1" applyAlignment="1">
      <alignment horizontal="center" vertical="center" wrapText="1"/>
    </xf>
    <xf numFmtId="3" fontId="6" fillId="5" borderId="10" xfId="0" applyNumberFormat="1" applyFont="1" applyFill="1" applyBorder="1" applyAlignment="1">
      <alignment horizontal="center"/>
    </xf>
    <xf numFmtId="3" fontId="6" fillId="5" borderId="8" xfId="0" applyNumberFormat="1" applyFont="1" applyFill="1" applyBorder="1" applyAlignment="1">
      <alignment horizontal="center"/>
    </xf>
    <xf numFmtId="3" fontId="6" fillId="5" borderId="23" xfId="0" applyNumberFormat="1" applyFont="1" applyFill="1" applyBorder="1" applyAlignment="1">
      <alignment horizontal="center"/>
    </xf>
    <xf numFmtId="1" fontId="12" fillId="6" borderId="24" xfId="0" applyNumberFormat="1" applyFont="1" applyFill="1" applyBorder="1" applyAlignment="1">
      <alignment horizontal="center"/>
    </xf>
    <xf numFmtId="3" fontId="12" fillId="6" borderId="5" xfId="0" applyNumberFormat="1" applyFont="1" applyFill="1" applyBorder="1" applyAlignment="1">
      <alignment horizontal="center"/>
    </xf>
    <xf numFmtId="3" fontId="12" fillId="6" borderId="2" xfId="0" applyNumberFormat="1" applyFont="1" applyFill="1" applyBorder="1" applyAlignment="1">
      <alignment horizontal="center"/>
    </xf>
    <xf numFmtId="3" fontId="12" fillId="6" borderId="21" xfId="0" applyNumberFormat="1" applyFont="1" applyFill="1" applyBorder="1" applyAlignment="1">
      <alignment horizontal="center"/>
    </xf>
    <xf numFmtId="49" fontId="12" fillId="6" borderId="26" xfId="0" applyNumberFormat="1" applyFont="1" applyFill="1" applyBorder="1" applyAlignment="1">
      <alignment horizontal="center" wrapText="1"/>
    </xf>
    <xf numFmtId="166" fontId="12" fillId="6" borderId="39" xfId="0" applyNumberFormat="1" applyFont="1" applyFill="1" applyBorder="1" applyAlignment="1">
      <alignment horizontal="center" vertical="center"/>
    </xf>
    <xf numFmtId="49" fontId="6" fillId="2" borderId="25" xfId="0" applyNumberFormat="1" applyFont="1" applyFill="1" applyBorder="1" applyAlignment="1">
      <alignment horizontal="center"/>
    </xf>
    <xf numFmtId="0" fontId="7" fillId="6" borderId="38" xfId="0"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1" fontId="4" fillId="5" borderId="19" xfId="0" applyNumberFormat="1" applyFont="1" applyFill="1" applyBorder="1" applyAlignment="1">
      <alignment horizontal="center" vertical="center" wrapText="1"/>
    </xf>
    <xf numFmtId="1" fontId="4" fillId="5" borderId="22"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0" fontId="6" fillId="2" borderId="2" xfId="0" applyFont="1" applyFill="1" applyBorder="1" applyAlignment="1">
      <alignment horizontal="center"/>
    </xf>
    <xf numFmtId="49" fontId="6" fillId="7" borderId="1" xfId="0" applyNumberFormat="1" applyFont="1" applyFill="1" applyBorder="1" applyAlignment="1">
      <alignment horizontal="center"/>
    </xf>
    <xf numFmtId="49" fontId="6" fillId="7" borderId="25" xfId="0" applyNumberFormat="1" applyFont="1" applyFill="1" applyBorder="1" applyAlignment="1">
      <alignment horizontal="center"/>
    </xf>
    <xf numFmtId="3" fontId="6" fillId="7" borderId="5" xfId="0" applyNumberFormat="1" applyFont="1" applyFill="1" applyBorder="1" applyAlignment="1">
      <alignment horizontal="center"/>
    </xf>
    <xf numFmtId="3" fontId="6" fillId="7" borderId="2" xfId="0" applyNumberFormat="1" applyFont="1" applyFill="1" applyBorder="1" applyAlignment="1">
      <alignment horizontal="center"/>
    </xf>
    <xf numFmtId="3" fontId="6" fillId="7" borderId="21" xfId="0" applyNumberFormat="1" applyFont="1" applyFill="1" applyBorder="1" applyAlignment="1">
      <alignment horizontal="center"/>
    </xf>
    <xf numFmtId="0" fontId="6" fillId="7" borderId="10" xfId="0" applyFont="1" applyFill="1" applyBorder="1" applyAlignment="1">
      <alignment horizontal="center"/>
    </xf>
    <xf numFmtId="0" fontId="6" fillId="7" borderId="8" xfId="0" applyFont="1" applyFill="1" applyBorder="1" applyAlignment="1">
      <alignment horizontal="center"/>
    </xf>
    <xf numFmtId="0" fontId="6" fillId="7" borderId="23" xfId="0" applyFont="1" applyFill="1" applyBorder="1" applyAlignment="1">
      <alignment horizontal="center"/>
    </xf>
    <xf numFmtId="49" fontId="6" fillId="7" borderId="26" xfId="0" applyNumberFormat="1" applyFont="1" applyFill="1" applyBorder="1" applyAlignment="1">
      <alignment horizontal="center"/>
    </xf>
    <xf numFmtId="13" fontId="25" fillId="7" borderId="5" xfId="0"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1" fontId="4" fillId="5" borderId="5" xfId="0" applyNumberFormat="1" applyFont="1" applyFill="1" applyBorder="1" applyAlignment="1">
      <alignment horizontal="center" vertical="center" wrapText="1"/>
    </xf>
    <xf numFmtId="49" fontId="6" fillId="8" borderId="1" xfId="0" applyNumberFormat="1" applyFont="1" applyFill="1" applyBorder="1" applyAlignment="1">
      <alignment horizontal="center"/>
    </xf>
    <xf numFmtId="49" fontId="6" fillId="8" borderId="25" xfId="0" applyNumberFormat="1" applyFont="1" applyFill="1" applyBorder="1" applyAlignment="1">
      <alignment horizontal="center"/>
    </xf>
    <xf numFmtId="3" fontId="6" fillId="8" borderId="5" xfId="0" applyNumberFormat="1" applyFont="1" applyFill="1" applyBorder="1" applyAlignment="1">
      <alignment horizontal="center"/>
    </xf>
    <xf numFmtId="3" fontId="6" fillId="8" borderId="2" xfId="0" applyNumberFormat="1" applyFont="1" applyFill="1" applyBorder="1" applyAlignment="1">
      <alignment horizontal="center"/>
    </xf>
    <xf numFmtId="3" fontId="6" fillId="8" borderId="21" xfId="0" applyNumberFormat="1" applyFont="1" applyFill="1" applyBorder="1" applyAlignment="1">
      <alignment horizontal="center"/>
    </xf>
    <xf numFmtId="0" fontId="6" fillId="8" borderId="10" xfId="0" applyFont="1" applyFill="1" applyBorder="1" applyAlignment="1">
      <alignment horizontal="center"/>
    </xf>
    <xf numFmtId="0" fontId="6" fillId="8" borderId="8" xfId="0" applyFont="1" applyFill="1" applyBorder="1" applyAlignment="1">
      <alignment horizontal="center"/>
    </xf>
    <xf numFmtId="0" fontId="6" fillId="8" borderId="23" xfId="0" applyFont="1" applyFill="1" applyBorder="1" applyAlignment="1">
      <alignment horizontal="center"/>
    </xf>
    <xf numFmtId="49" fontId="6" fillId="8" borderId="26" xfId="0" applyNumberFormat="1" applyFont="1" applyFill="1" applyBorder="1" applyAlignment="1">
      <alignment horizontal="center"/>
    </xf>
    <xf numFmtId="13" fontId="6" fillId="8" borderId="5" xfId="0" applyNumberFormat="1" applyFont="1" applyFill="1" applyBorder="1" applyAlignment="1">
      <alignment horizontal="center" vertical="center" wrapText="1"/>
    </xf>
    <xf numFmtId="2" fontId="12" fillId="6" borderId="39" xfId="0" applyNumberFormat="1" applyFont="1" applyFill="1" applyBorder="1" applyAlignment="1">
      <alignment horizontal="center" vertical="center"/>
    </xf>
    <xf numFmtId="0" fontId="23" fillId="0" borderId="0" xfId="0" applyFont="1" applyAlignment="1">
      <alignment horizontal="center"/>
    </xf>
    <xf numFmtId="0" fontId="23" fillId="0" borderId="0" xfId="1" applyFont="1" applyAlignment="1">
      <alignment horizontal="center"/>
    </xf>
    <xf numFmtId="0" fontId="3" fillId="0" borderId="0" xfId="0" applyFont="1" applyAlignment="1">
      <alignment horizontal="center"/>
    </xf>
    <xf numFmtId="0" fontId="5" fillId="5" borderId="0" xfId="0" applyFont="1" applyFill="1" applyAlignment="1">
      <alignment horizontal="center"/>
    </xf>
    <xf numFmtId="165" fontId="6" fillId="2" borderId="3" xfId="0" applyNumberFormat="1" applyFont="1" applyFill="1" applyBorder="1" applyAlignment="1">
      <alignment horizontal="center"/>
    </xf>
    <xf numFmtId="165" fontId="6" fillId="2" borderId="4" xfId="0" applyNumberFormat="1" applyFont="1" applyFill="1" applyBorder="1" applyAlignment="1">
      <alignment horizontal="center"/>
    </xf>
    <xf numFmtId="165" fontId="6" fillId="5" borderId="3" xfId="0" applyNumberFormat="1" applyFont="1" applyFill="1" applyBorder="1" applyAlignment="1">
      <alignment horizontal="center"/>
    </xf>
    <xf numFmtId="165" fontId="6" fillId="5" borderId="4" xfId="0" applyNumberFormat="1" applyFont="1" applyFill="1" applyBorder="1" applyAlignment="1">
      <alignment horizontal="center"/>
    </xf>
    <xf numFmtId="165" fontId="6" fillId="7" borderId="3" xfId="0" applyNumberFormat="1" applyFont="1" applyFill="1" applyBorder="1" applyAlignment="1">
      <alignment horizontal="center"/>
    </xf>
    <xf numFmtId="165" fontId="6" fillId="7" borderId="4" xfId="0" applyNumberFormat="1" applyFont="1" applyFill="1" applyBorder="1" applyAlignment="1">
      <alignment horizontal="center"/>
    </xf>
    <xf numFmtId="0" fontId="7" fillId="6"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7" xfId="0" applyFont="1" applyFill="1" applyBorder="1" applyAlignment="1">
      <alignment horizontal="center" vertical="center" wrapText="1"/>
    </xf>
    <xf numFmtId="49" fontId="8" fillId="6" borderId="27" xfId="0" applyNumberFormat="1" applyFont="1" applyFill="1" applyBorder="1" applyAlignment="1">
      <alignment horizontal="center" vertical="center" wrapText="1"/>
    </xf>
    <xf numFmtId="49" fontId="8" fillId="6" borderId="28" xfId="0" applyNumberFormat="1" applyFont="1" applyFill="1" applyBorder="1" applyAlignment="1">
      <alignment horizontal="center" vertical="center" wrapText="1"/>
    </xf>
    <xf numFmtId="49" fontId="8" fillId="6" borderId="29" xfId="0" applyNumberFormat="1" applyFont="1" applyFill="1" applyBorder="1" applyAlignment="1">
      <alignment horizontal="center" vertical="center" wrapText="1"/>
    </xf>
    <xf numFmtId="0" fontId="2" fillId="5" borderId="0" xfId="0" applyFont="1" applyFill="1" applyAlignment="1">
      <alignment horizontal="center"/>
    </xf>
    <xf numFmtId="49" fontId="12" fillId="6" borderId="6" xfId="0" applyNumberFormat="1" applyFont="1" applyFill="1" applyBorder="1" applyAlignment="1">
      <alignment horizontal="center"/>
    </xf>
    <xf numFmtId="49" fontId="12" fillId="6" borderId="4" xfId="0" applyNumberFormat="1" applyFont="1" applyFill="1" applyBorder="1" applyAlignment="1">
      <alignment horizontal="center"/>
    </xf>
    <xf numFmtId="49" fontId="8" fillId="6" borderId="32"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10" xfId="0" applyNumberFormat="1" applyFont="1" applyFill="1" applyBorder="1" applyAlignment="1">
      <alignment horizontal="center" vertical="center" wrapText="1"/>
    </xf>
    <xf numFmtId="49" fontId="8" fillId="6" borderId="18" xfId="0" applyNumberFormat="1"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9" fillId="6" borderId="4" xfId="0" applyNumberFormat="1" applyFont="1" applyFill="1" applyBorder="1" applyAlignment="1">
      <alignment horizontal="center" vertical="center" wrapText="1"/>
    </xf>
    <xf numFmtId="49" fontId="9" fillId="6" borderId="20" xfId="0" applyNumberFormat="1" applyFont="1" applyFill="1" applyBorder="1" applyAlignment="1">
      <alignment horizontal="center" vertical="center" wrapText="1"/>
    </xf>
    <xf numFmtId="164" fontId="9" fillId="6" borderId="4" xfId="0" applyNumberFormat="1" applyFont="1" applyFill="1" applyBorder="1" applyAlignment="1">
      <alignment horizontal="center"/>
    </xf>
    <xf numFmtId="164" fontId="9" fillId="6" borderId="5" xfId="0" applyNumberFormat="1" applyFont="1" applyFill="1" applyBorder="1" applyAlignment="1">
      <alignment horizontal="center"/>
    </xf>
    <xf numFmtId="164" fontId="9" fillId="6" borderId="4" xfId="0" applyNumberFormat="1" applyFont="1" applyFill="1" applyBorder="1" applyAlignment="1">
      <alignment horizontal="center" vertical="center" wrapText="1"/>
    </xf>
    <xf numFmtId="164" fontId="9" fillId="6" borderId="20" xfId="0" applyNumberFormat="1" applyFont="1" applyFill="1" applyBorder="1" applyAlignment="1">
      <alignment horizontal="center" vertical="center" wrapText="1"/>
    </xf>
    <xf numFmtId="49" fontId="8" fillId="6" borderId="7" xfId="0" applyNumberFormat="1" applyFont="1" applyFill="1" applyBorder="1" applyAlignment="1">
      <alignment horizontal="center" vertical="center" wrapText="1"/>
    </xf>
    <xf numFmtId="49" fontId="8" fillId="6" borderId="30" xfId="0" applyNumberFormat="1" applyFont="1" applyFill="1" applyBorder="1" applyAlignment="1">
      <alignment horizontal="center" vertical="center" wrapText="1"/>
    </xf>
    <xf numFmtId="49" fontId="8" fillId="6" borderId="13" xfId="0" applyNumberFormat="1" applyFont="1" applyFill="1" applyBorder="1" applyAlignment="1">
      <alignment horizontal="center" vertical="center" wrapText="1"/>
    </xf>
    <xf numFmtId="49" fontId="8" fillId="6" borderId="31" xfId="0" applyNumberFormat="1" applyFont="1" applyFill="1" applyBorder="1" applyAlignment="1">
      <alignment horizontal="center" vertical="center" wrapText="1"/>
    </xf>
    <xf numFmtId="165" fontId="8" fillId="6" borderId="9" xfId="0" applyNumberFormat="1" applyFont="1" applyFill="1" applyBorder="1" applyAlignment="1">
      <alignment horizontal="center" vertical="center" wrapText="1"/>
    </xf>
    <xf numFmtId="165" fontId="8" fillId="6" borderId="7" xfId="0" applyNumberFormat="1" applyFont="1" applyFill="1" applyBorder="1" applyAlignment="1">
      <alignment horizontal="center" vertical="center" wrapText="1"/>
    </xf>
    <xf numFmtId="165" fontId="8" fillId="6" borderId="11" xfId="0" applyNumberFormat="1" applyFont="1" applyFill="1" applyBorder="1" applyAlignment="1">
      <alignment horizontal="center" vertical="center" wrapText="1"/>
    </xf>
    <xf numFmtId="165" fontId="8" fillId="6" borderId="0" xfId="0" applyNumberFormat="1" applyFont="1" applyFill="1" applyBorder="1" applyAlignment="1">
      <alignment horizontal="center" vertical="center" wrapText="1"/>
    </xf>
    <xf numFmtId="165" fontId="8" fillId="6" borderId="12" xfId="0" applyNumberFormat="1" applyFont="1" applyFill="1" applyBorder="1" applyAlignment="1">
      <alignment horizontal="center" vertical="center" wrapText="1"/>
    </xf>
    <xf numFmtId="165" fontId="8" fillId="6" borderId="13" xfId="0" applyNumberFormat="1" applyFont="1" applyFill="1" applyBorder="1" applyAlignment="1">
      <alignment horizontal="center" vertical="center" wrapText="1"/>
    </xf>
    <xf numFmtId="165" fontId="6" fillId="5" borderId="20" xfId="0" applyNumberFormat="1" applyFont="1" applyFill="1" applyBorder="1" applyAlignment="1">
      <alignment horizontal="center"/>
    </xf>
    <xf numFmtId="165" fontId="6" fillId="2" borderId="20" xfId="0" applyNumberFormat="1" applyFont="1" applyFill="1" applyBorder="1" applyAlignment="1">
      <alignment horizontal="center"/>
    </xf>
    <xf numFmtId="165" fontId="6" fillId="8" borderId="3" xfId="0" applyNumberFormat="1" applyFont="1" applyFill="1" applyBorder="1" applyAlignment="1">
      <alignment horizontal="center"/>
    </xf>
    <xf numFmtId="165" fontId="6" fillId="8" borderId="4" xfId="0" applyNumberFormat="1" applyFont="1" applyFill="1" applyBorder="1" applyAlignment="1">
      <alignment horizontal="center"/>
    </xf>
    <xf numFmtId="0" fontId="15" fillId="0" borderId="0" xfId="0" applyFont="1" applyAlignment="1">
      <alignment horizontal="left" vertical="center"/>
    </xf>
    <xf numFmtId="0" fontId="13" fillId="0" borderId="0" xfId="0" applyFont="1" applyAlignment="1">
      <alignment horizontal="left" wrapText="1"/>
    </xf>
    <xf numFmtId="1" fontId="4" fillId="5" borderId="3" xfId="0" applyNumberFormat="1" applyFont="1" applyFill="1" applyBorder="1" applyAlignment="1">
      <alignment horizontal="center" vertical="center" wrapText="1"/>
    </xf>
    <xf numFmtId="1" fontId="4" fillId="5" borderId="4" xfId="0" applyNumberFormat="1"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49" fontId="6" fillId="2" borderId="41" xfId="0" applyNumberFormat="1" applyFont="1" applyFill="1" applyBorder="1" applyAlignment="1">
      <alignment horizontal="center" vertical="center" wrapText="1" shrinkToFit="1"/>
    </xf>
    <xf numFmtId="49" fontId="6" fillId="2" borderId="42" xfId="0" applyNumberFormat="1" applyFont="1" applyFill="1" applyBorder="1" applyAlignment="1">
      <alignment horizontal="center" vertical="center" wrapText="1" shrinkToFit="1"/>
    </xf>
    <xf numFmtId="49" fontId="6" fillId="2" borderId="43" xfId="0" applyNumberFormat="1" applyFont="1" applyFill="1" applyBorder="1" applyAlignment="1">
      <alignment horizontal="center" vertical="center" wrapText="1" shrinkToFit="1"/>
    </xf>
    <xf numFmtId="1" fontId="18" fillId="4" borderId="41" xfId="0" applyNumberFormat="1" applyFont="1" applyFill="1" applyBorder="1" applyAlignment="1">
      <alignment horizontal="left" vertical="center" wrapText="1"/>
    </xf>
    <xf numFmtId="1" fontId="18" fillId="4" borderId="42" xfId="0" applyNumberFormat="1" applyFont="1" applyFill="1" applyBorder="1" applyAlignment="1">
      <alignment horizontal="left" vertical="center" wrapText="1"/>
    </xf>
    <xf numFmtId="1" fontId="18" fillId="4" borderId="43" xfId="0" applyNumberFormat="1" applyFont="1" applyFill="1" applyBorder="1" applyAlignment="1">
      <alignment horizontal="left" vertical="center" wrapText="1"/>
    </xf>
    <xf numFmtId="0" fontId="14" fillId="0" borderId="0" xfId="0" applyFont="1" applyAlignment="1">
      <alignment horizontal="center" vertical="center"/>
    </xf>
    <xf numFmtId="0" fontId="6" fillId="3" borderId="41" xfId="0" applyFont="1" applyFill="1" applyBorder="1" applyAlignment="1">
      <alignment vertical="center" wrapText="1"/>
    </xf>
    <xf numFmtId="0" fontId="6" fillId="3" borderId="42" xfId="0" applyFont="1" applyFill="1" applyBorder="1" applyAlignment="1">
      <alignment vertical="center" wrapText="1"/>
    </xf>
    <xf numFmtId="0" fontId="6" fillId="3" borderId="43" xfId="0" applyFont="1" applyFill="1" applyBorder="1" applyAlignment="1">
      <alignment vertical="center" wrapText="1"/>
    </xf>
    <xf numFmtId="49" fontId="12" fillId="6" borderId="9" xfId="0" applyNumberFormat="1" applyFont="1" applyFill="1" applyBorder="1" applyAlignment="1">
      <alignment horizontal="center" vertical="center" wrapText="1"/>
    </xf>
    <xf numFmtId="49" fontId="12" fillId="6" borderId="30" xfId="0" applyNumberFormat="1" applyFont="1" applyFill="1" applyBorder="1" applyAlignment="1">
      <alignment horizontal="center" vertical="center" wrapText="1"/>
    </xf>
    <xf numFmtId="49" fontId="12" fillId="6" borderId="11" xfId="0" applyNumberFormat="1" applyFont="1" applyFill="1" applyBorder="1" applyAlignment="1">
      <alignment horizontal="center" vertical="center" wrapText="1"/>
    </xf>
    <xf numFmtId="49" fontId="12" fillId="6" borderId="34" xfId="0" applyNumberFormat="1" applyFont="1" applyFill="1" applyBorder="1" applyAlignment="1">
      <alignment horizontal="center" vertical="center" wrapText="1"/>
    </xf>
    <xf numFmtId="49" fontId="12" fillId="6" borderId="12" xfId="0" applyNumberFormat="1" applyFont="1" applyFill="1" applyBorder="1" applyAlignment="1">
      <alignment horizontal="center" vertical="center" wrapText="1"/>
    </xf>
    <xf numFmtId="49" fontId="12" fillId="6" borderId="31" xfId="0" applyNumberFormat="1" applyFont="1" applyFill="1" applyBorder="1" applyAlignment="1">
      <alignment horizontal="center" vertical="center" wrapText="1"/>
    </xf>
    <xf numFmtId="49" fontId="8" fillId="6" borderId="44"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31" xfId="0" applyFont="1" applyFill="1" applyBorder="1" applyAlignment="1">
      <alignment horizontal="center" vertical="center" wrapText="1"/>
    </xf>
    <xf numFmtId="1" fontId="6" fillId="3" borderId="45" xfId="0" applyNumberFormat="1" applyFont="1" applyFill="1" applyBorder="1" applyAlignment="1">
      <alignment horizontal="left" vertical="center" wrapText="1"/>
    </xf>
    <xf numFmtId="1" fontId="6" fillId="3" borderId="0" xfId="0" applyNumberFormat="1" applyFont="1" applyFill="1" applyBorder="1" applyAlignment="1">
      <alignment horizontal="left" vertical="center" wrapText="1"/>
    </xf>
    <xf numFmtId="0" fontId="12" fillId="6" borderId="46" xfId="0" applyFont="1" applyFill="1" applyBorder="1" applyAlignment="1">
      <alignment horizontal="center" vertical="center" wrapText="1"/>
    </xf>
    <xf numFmtId="0" fontId="12" fillId="6" borderId="1" xfId="0" applyFont="1" applyFill="1" applyBorder="1" applyAlignment="1">
      <alignment horizontal="center" vertical="center" wrapText="1"/>
    </xf>
    <xf numFmtId="1" fontId="4" fillId="5" borderId="46"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31" xfId="0" applyFont="1" applyFill="1" applyBorder="1" applyAlignment="1">
      <alignment horizontal="center" vertical="center" wrapText="1"/>
    </xf>
    <xf numFmtId="1" fontId="16" fillId="3" borderId="41" xfId="0" applyNumberFormat="1" applyFont="1" applyFill="1" applyBorder="1" applyAlignment="1">
      <alignment horizontal="center" vertical="center"/>
    </xf>
    <xf numFmtId="1" fontId="16" fillId="3" borderId="42" xfId="0" applyNumberFormat="1" applyFont="1" applyFill="1" applyBorder="1" applyAlignment="1">
      <alignment horizontal="center" vertical="center"/>
    </xf>
    <xf numFmtId="1" fontId="16" fillId="3" borderId="43" xfId="0" applyNumberFormat="1" applyFont="1" applyFill="1" applyBorder="1" applyAlignment="1">
      <alignment horizontal="center" vertical="center"/>
    </xf>
    <xf numFmtId="0" fontId="20" fillId="2" borderId="4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43" xfId="0" applyFont="1" applyFill="1" applyBorder="1" applyAlignment="1">
      <alignment horizontal="center" vertical="center" wrapText="1"/>
    </xf>
    <xf numFmtId="1" fontId="6" fillId="7" borderId="50" xfId="0" applyNumberFormat="1" applyFont="1" applyFill="1" applyBorder="1" applyAlignment="1">
      <alignment horizontal="left" vertical="center" wrapText="1"/>
    </xf>
    <xf numFmtId="1" fontId="6" fillId="7" borderId="51" xfId="0" applyNumberFormat="1" applyFont="1" applyFill="1" applyBorder="1" applyAlignment="1">
      <alignment horizontal="left" vertical="center" wrapText="1"/>
    </xf>
    <xf numFmtId="2" fontId="19" fillId="0" borderId="0" xfId="0" applyNumberFormat="1" applyFont="1" applyAlignment="1">
      <alignment horizontal="left" vertical="center" wrapText="1"/>
    </xf>
    <xf numFmtId="49" fontId="7" fillId="6" borderId="47" xfId="0" applyNumberFormat="1" applyFont="1" applyFill="1" applyBorder="1" applyAlignment="1">
      <alignment horizontal="center"/>
    </xf>
    <xf numFmtId="49" fontId="7" fillId="6" borderId="48" xfId="0" applyNumberFormat="1" applyFont="1" applyFill="1" applyBorder="1" applyAlignment="1">
      <alignment horizontal="center"/>
    </xf>
    <xf numFmtId="49" fontId="7" fillId="6" borderId="49" xfId="0" applyNumberFormat="1" applyFont="1" applyFill="1" applyBorder="1" applyAlignment="1">
      <alignment horizont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136417</xdr:colOff>
      <xdr:row>27</xdr:row>
      <xdr:rowOff>183235</xdr:rowOff>
    </xdr:from>
    <xdr:to>
      <xdr:col>14</xdr:col>
      <xdr:colOff>622192</xdr:colOff>
      <xdr:row>28</xdr:row>
      <xdr:rowOff>11597</xdr:rowOff>
    </xdr:to>
    <xdr:cxnSp macro="">
      <xdr:nvCxnSpPr>
        <xdr:cNvPr id="1028" name="AutoShape 4">
          <a:extLst>
            <a:ext uri="{FF2B5EF4-FFF2-40B4-BE49-F238E27FC236}">
              <a16:creationId xmlns:a16="http://schemas.microsoft.com/office/drawing/2014/main" id="{00000000-0008-0000-0000-000004040000}"/>
            </a:ext>
          </a:extLst>
        </xdr:cNvPr>
        <xdr:cNvCxnSpPr>
          <a:cxnSpLocks noChangeShapeType="1"/>
        </xdr:cNvCxnSpPr>
      </xdr:nvCxnSpPr>
      <xdr:spPr bwMode="auto">
        <a:xfrm>
          <a:off x="136417" y="6592430"/>
          <a:ext cx="8291432" cy="30163"/>
        </a:xfrm>
        <a:prstGeom prst="straightConnector1">
          <a:avLst/>
        </a:prstGeom>
        <a:noFill/>
        <a:ln w="28575">
          <a:solidFill>
            <a:srgbClr val="002060"/>
          </a:solidFill>
          <a:round/>
          <a:headEnd/>
          <a:tailEnd/>
        </a:ln>
        <a:effectLst/>
      </xdr:spPr>
    </xdr:cxnSp>
    <xdr:clientData/>
  </xdr:twoCellAnchor>
  <xdr:twoCellAnchor>
    <xdr:from>
      <xdr:col>1</xdr:col>
      <xdr:colOff>33741</xdr:colOff>
      <xdr:row>4</xdr:row>
      <xdr:rowOff>117207</xdr:rowOff>
    </xdr:from>
    <xdr:to>
      <xdr:col>14</xdr:col>
      <xdr:colOff>738591</xdr:colOff>
      <xdr:row>4</xdr:row>
      <xdr:rowOff>126732</xdr:rowOff>
    </xdr:to>
    <xdr:cxnSp macro="">
      <xdr:nvCxnSpPr>
        <xdr:cNvPr id="7" name="AutoShape 2">
          <a:extLst>
            <a:ext uri="{FF2B5EF4-FFF2-40B4-BE49-F238E27FC236}">
              <a16:creationId xmlns:a16="http://schemas.microsoft.com/office/drawing/2014/main" id="{00000000-0008-0000-0000-000007000000}"/>
            </a:ext>
          </a:extLst>
        </xdr:cNvPr>
        <xdr:cNvCxnSpPr>
          <a:cxnSpLocks noChangeShapeType="1"/>
        </xdr:cNvCxnSpPr>
      </xdr:nvCxnSpPr>
      <xdr:spPr bwMode="auto">
        <a:xfrm flipV="1">
          <a:off x="332406" y="924410"/>
          <a:ext cx="8211842"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twoCellAnchor>
    <xdr:from>
      <xdr:col>14</xdr:col>
      <xdr:colOff>680020</xdr:colOff>
      <xdr:row>27</xdr:row>
      <xdr:rowOff>63769</xdr:rowOff>
    </xdr:from>
    <xdr:to>
      <xdr:col>14</xdr:col>
      <xdr:colOff>1032445</xdr:colOff>
      <xdr:row>28</xdr:row>
      <xdr:rowOff>139969</xdr:rowOff>
    </xdr:to>
    <xdr:sp macro="" textlink="">
      <xdr:nvSpPr>
        <xdr:cNvPr id="1025" name="Autoforma 1">
          <a:extLst>
            <a:ext uri="{FF2B5EF4-FFF2-40B4-BE49-F238E27FC236}">
              <a16:creationId xmlns:a16="http://schemas.microsoft.com/office/drawing/2014/main" id="{00000000-0008-0000-0000-000001040000}"/>
            </a:ext>
          </a:extLst>
        </xdr:cNvPr>
        <xdr:cNvSpPr>
          <a:spLocks noChangeArrowheads="1"/>
        </xdr:cNvSpPr>
      </xdr:nvSpPr>
      <xdr:spPr bwMode="auto">
        <a:xfrm>
          <a:off x="8484688" y="6614636"/>
          <a:ext cx="352425" cy="280307"/>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1/7</a:t>
          </a:r>
          <a:endParaRPr lang="es-ES" sz="750">
            <a:latin typeface="Arial" panose="020B0604020202020204" pitchFamily="34" charset="0"/>
            <a:cs typeface="Arial" panose="020B0604020202020204" pitchFamily="34" charset="0"/>
          </a:endParaRPr>
        </a:p>
      </xdr:txBody>
    </xdr:sp>
    <xdr:clientData/>
  </xdr:twoCellAnchor>
  <xdr:twoCellAnchor editAs="oneCell">
    <xdr:from>
      <xdr:col>13</xdr:col>
      <xdr:colOff>190597</xdr:colOff>
      <xdr:row>0</xdr:row>
      <xdr:rowOff>99233</xdr:rowOff>
    </xdr:from>
    <xdr:to>
      <xdr:col>14</xdr:col>
      <xdr:colOff>1030936</xdr:colOff>
      <xdr:row>3</xdr:row>
      <xdr:rowOff>89515</xdr:rowOff>
    </xdr:to>
    <xdr:pic>
      <xdr:nvPicPr>
        <xdr:cNvPr id="37" name="Imagen 14">
          <a:extLst>
            <a:ext uri="{FF2B5EF4-FFF2-40B4-BE49-F238E27FC236}">
              <a16:creationId xmlns:a16="http://schemas.microsoft.com/office/drawing/2014/main" id="{65C70AAC-7924-4603-9C19-329A86FCA3A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883" t="19838" r="32115" b="15655"/>
        <a:stretch/>
      </xdr:blipFill>
      <xdr:spPr bwMode="auto">
        <a:xfrm>
          <a:off x="7023327" y="99233"/>
          <a:ext cx="1792839" cy="602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40361</xdr:colOff>
      <xdr:row>0</xdr:row>
      <xdr:rowOff>48436</xdr:rowOff>
    </xdr:from>
    <xdr:to>
      <xdr:col>3</xdr:col>
      <xdr:colOff>212828</xdr:colOff>
      <xdr:row>3</xdr:row>
      <xdr:rowOff>105423</xdr:rowOff>
    </xdr:to>
    <xdr:pic>
      <xdr:nvPicPr>
        <xdr:cNvPr id="38" name="Imagen 13">
          <a:extLst>
            <a:ext uri="{FF2B5EF4-FFF2-40B4-BE49-F238E27FC236}">
              <a16:creationId xmlns:a16="http://schemas.microsoft.com/office/drawing/2014/main" id="{4140CB77-9F0A-433F-B69E-308CBBD64E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61" y="48436"/>
          <a:ext cx="1859522" cy="66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33741</xdr:colOff>
      <xdr:row>33</xdr:row>
      <xdr:rowOff>117207</xdr:rowOff>
    </xdr:from>
    <xdr:to>
      <xdr:col>14</xdr:col>
      <xdr:colOff>738591</xdr:colOff>
      <xdr:row>33</xdr:row>
      <xdr:rowOff>126732</xdr:rowOff>
    </xdr:to>
    <xdr:cxnSp macro="">
      <xdr:nvCxnSpPr>
        <xdr:cNvPr id="39" name="AutoShape 2">
          <a:extLst>
            <a:ext uri="{FF2B5EF4-FFF2-40B4-BE49-F238E27FC236}">
              <a16:creationId xmlns:a16="http://schemas.microsoft.com/office/drawing/2014/main" id="{3000CFCA-76C4-4AE0-8790-CC8C26E14EA7}"/>
            </a:ext>
          </a:extLst>
        </xdr:cNvPr>
        <xdr:cNvCxnSpPr>
          <a:cxnSpLocks noChangeShapeType="1"/>
        </xdr:cNvCxnSpPr>
      </xdr:nvCxnSpPr>
      <xdr:spPr bwMode="auto">
        <a:xfrm flipV="1">
          <a:off x="325636" y="916078"/>
          <a:ext cx="8217310"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oneCellAnchor>
    <xdr:from>
      <xdr:col>13</xdr:col>
      <xdr:colOff>190597</xdr:colOff>
      <xdr:row>29</xdr:row>
      <xdr:rowOff>118671</xdr:rowOff>
    </xdr:from>
    <xdr:ext cx="1792839" cy="589435"/>
    <xdr:pic>
      <xdr:nvPicPr>
        <xdr:cNvPr id="40" name="Imagen 14">
          <a:extLst>
            <a:ext uri="{FF2B5EF4-FFF2-40B4-BE49-F238E27FC236}">
              <a16:creationId xmlns:a16="http://schemas.microsoft.com/office/drawing/2014/main" id="{FF19F6BE-A1D6-48B4-88D2-550D206C8A6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883" t="19838" r="32115" b="15655"/>
        <a:stretch/>
      </xdr:blipFill>
      <xdr:spPr bwMode="auto">
        <a:xfrm>
          <a:off x="7023327" y="7068033"/>
          <a:ext cx="1792839" cy="58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40361</xdr:colOff>
      <xdr:row>29</xdr:row>
      <xdr:rowOff>48436</xdr:rowOff>
    </xdr:from>
    <xdr:ext cx="1854705" cy="656140"/>
    <xdr:pic>
      <xdr:nvPicPr>
        <xdr:cNvPr id="41" name="Imagen 13">
          <a:extLst>
            <a:ext uri="{FF2B5EF4-FFF2-40B4-BE49-F238E27FC236}">
              <a16:creationId xmlns:a16="http://schemas.microsoft.com/office/drawing/2014/main" id="{6FD0610B-203E-4A25-B32C-7DEB4260E1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61" y="48436"/>
          <a:ext cx="1854705" cy="65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33741</xdr:colOff>
      <xdr:row>61</xdr:row>
      <xdr:rowOff>36995</xdr:rowOff>
    </xdr:from>
    <xdr:to>
      <xdr:col>14</xdr:col>
      <xdr:colOff>738591</xdr:colOff>
      <xdr:row>61</xdr:row>
      <xdr:rowOff>46520</xdr:rowOff>
    </xdr:to>
    <xdr:cxnSp macro="">
      <xdr:nvCxnSpPr>
        <xdr:cNvPr id="42" name="AutoShape 2">
          <a:extLst>
            <a:ext uri="{FF2B5EF4-FFF2-40B4-BE49-F238E27FC236}">
              <a16:creationId xmlns:a16="http://schemas.microsoft.com/office/drawing/2014/main" id="{87905B8A-4374-4C59-B8D7-FB5B9725EC2C}"/>
            </a:ext>
          </a:extLst>
        </xdr:cNvPr>
        <xdr:cNvCxnSpPr>
          <a:cxnSpLocks noChangeShapeType="1"/>
        </xdr:cNvCxnSpPr>
      </xdr:nvCxnSpPr>
      <xdr:spPr bwMode="auto">
        <a:xfrm flipV="1">
          <a:off x="324504" y="14875942"/>
          <a:ext cx="8234613"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oneCellAnchor>
    <xdr:from>
      <xdr:col>13</xdr:col>
      <xdr:colOff>190597</xdr:colOff>
      <xdr:row>57</xdr:row>
      <xdr:rowOff>108952</xdr:rowOff>
    </xdr:from>
    <xdr:ext cx="1792839" cy="589435"/>
    <xdr:pic>
      <xdr:nvPicPr>
        <xdr:cNvPr id="43" name="Imagen 14">
          <a:extLst>
            <a:ext uri="{FF2B5EF4-FFF2-40B4-BE49-F238E27FC236}">
              <a16:creationId xmlns:a16="http://schemas.microsoft.com/office/drawing/2014/main" id="{88CC58A5-38A5-4E64-AF2B-1A237BD038A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883" t="19838" r="32115" b="15655"/>
        <a:stretch/>
      </xdr:blipFill>
      <xdr:spPr bwMode="auto">
        <a:xfrm>
          <a:off x="7023327" y="13997957"/>
          <a:ext cx="1792839" cy="58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40361</xdr:colOff>
      <xdr:row>57</xdr:row>
      <xdr:rowOff>48436</xdr:rowOff>
    </xdr:from>
    <xdr:ext cx="1854705" cy="656140"/>
    <xdr:pic>
      <xdr:nvPicPr>
        <xdr:cNvPr id="44" name="Imagen 13">
          <a:extLst>
            <a:ext uri="{FF2B5EF4-FFF2-40B4-BE49-F238E27FC236}">
              <a16:creationId xmlns:a16="http://schemas.microsoft.com/office/drawing/2014/main" id="{A3F0B6C7-1F0C-4449-B124-D13BD37F1C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61" y="7076964"/>
          <a:ext cx="1854705" cy="65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33741</xdr:colOff>
      <xdr:row>90</xdr:row>
      <xdr:rowOff>117207</xdr:rowOff>
    </xdr:from>
    <xdr:to>
      <xdr:col>14</xdr:col>
      <xdr:colOff>738591</xdr:colOff>
      <xdr:row>90</xdr:row>
      <xdr:rowOff>126732</xdr:rowOff>
    </xdr:to>
    <xdr:cxnSp macro="">
      <xdr:nvCxnSpPr>
        <xdr:cNvPr id="45" name="AutoShape 2">
          <a:extLst>
            <a:ext uri="{FF2B5EF4-FFF2-40B4-BE49-F238E27FC236}">
              <a16:creationId xmlns:a16="http://schemas.microsoft.com/office/drawing/2014/main" id="{98C50767-3C18-428B-98D9-63347E1937D7}"/>
            </a:ext>
          </a:extLst>
        </xdr:cNvPr>
        <xdr:cNvCxnSpPr>
          <a:cxnSpLocks noChangeShapeType="1"/>
        </xdr:cNvCxnSpPr>
      </xdr:nvCxnSpPr>
      <xdr:spPr bwMode="auto">
        <a:xfrm flipV="1">
          <a:off x="325636" y="916078"/>
          <a:ext cx="8217310"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oneCellAnchor>
    <xdr:from>
      <xdr:col>13</xdr:col>
      <xdr:colOff>190597</xdr:colOff>
      <xdr:row>86</xdr:row>
      <xdr:rowOff>89514</xdr:rowOff>
    </xdr:from>
    <xdr:ext cx="1792839" cy="589435"/>
    <xdr:pic>
      <xdr:nvPicPr>
        <xdr:cNvPr id="46" name="Imagen 14">
          <a:extLst>
            <a:ext uri="{FF2B5EF4-FFF2-40B4-BE49-F238E27FC236}">
              <a16:creationId xmlns:a16="http://schemas.microsoft.com/office/drawing/2014/main" id="{CA8797E8-6370-4A80-9E9D-D4C9FD7C854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883" t="19838" r="32115" b="15655"/>
        <a:stretch/>
      </xdr:blipFill>
      <xdr:spPr bwMode="auto">
        <a:xfrm>
          <a:off x="7023327" y="20733494"/>
          <a:ext cx="1792839" cy="58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40361</xdr:colOff>
      <xdr:row>86</xdr:row>
      <xdr:rowOff>48436</xdr:rowOff>
    </xdr:from>
    <xdr:ext cx="1854705" cy="656140"/>
    <xdr:pic>
      <xdr:nvPicPr>
        <xdr:cNvPr id="47" name="Imagen 13">
          <a:extLst>
            <a:ext uri="{FF2B5EF4-FFF2-40B4-BE49-F238E27FC236}">
              <a16:creationId xmlns:a16="http://schemas.microsoft.com/office/drawing/2014/main" id="{CFC0792D-0F74-4A28-8B19-DB271B0D1E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61" y="48436"/>
          <a:ext cx="1854705" cy="65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123978</xdr:colOff>
      <xdr:row>115</xdr:row>
      <xdr:rowOff>36996</xdr:rowOff>
    </xdr:from>
    <xdr:to>
      <xdr:col>14</xdr:col>
      <xdr:colOff>538065</xdr:colOff>
      <xdr:row>115</xdr:row>
      <xdr:rowOff>46521</xdr:rowOff>
    </xdr:to>
    <xdr:cxnSp macro="">
      <xdr:nvCxnSpPr>
        <xdr:cNvPr id="48" name="AutoShape 2">
          <a:extLst>
            <a:ext uri="{FF2B5EF4-FFF2-40B4-BE49-F238E27FC236}">
              <a16:creationId xmlns:a16="http://schemas.microsoft.com/office/drawing/2014/main" id="{14684788-9A4C-4D57-984A-A111B8AED865}"/>
            </a:ext>
          </a:extLst>
        </xdr:cNvPr>
        <xdr:cNvCxnSpPr>
          <a:cxnSpLocks noChangeShapeType="1"/>
        </xdr:cNvCxnSpPr>
      </xdr:nvCxnSpPr>
      <xdr:spPr bwMode="auto">
        <a:xfrm flipV="1">
          <a:off x="123978" y="27789838"/>
          <a:ext cx="8234613"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oneCellAnchor>
    <xdr:from>
      <xdr:col>13</xdr:col>
      <xdr:colOff>190597</xdr:colOff>
      <xdr:row>116</xdr:row>
      <xdr:rowOff>31200</xdr:rowOff>
    </xdr:from>
    <xdr:ext cx="1792839" cy="589435"/>
    <xdr:pic>
      <xdr:nvPicPr>
        <xdr:cNvPr id="49" name="Imagen 14">
          <a:extLst>
            <a:ext uri="{FF2B5EF4-FFF2-40B4-BE49-F238E27FC236}">
              <a16:creationId xmlns:a16="http://schemas.microsoft.com/office/drawing/2014/main" id="{941151E9-8EB2-4653-AB78-20BA9079A27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883" t="19838" r="32115" b="15655"/>
        <a:stretch/>
      </xdr:blipFill>
      <xdr:spPr bwMode="auto">
        <a:xfrm>
          <a:off x="7042452" y="31200"/>
          <a:ext cx="1792839" cy="58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40361</xdr:colOff>
      <xdr:row>116</xdr:row>
      <xdr:rowOff>48436</xdr:rowOff>
    </xdr:from>
    <xdr:ext cx="1854705" cy="656140"/>
    <xdr:pic>
      <xdr:nvPicPr>
        <xdr:cNvPr id="50" name="Imagen 13">
          <a:extLst>
            <a:ext uri="{FF2B5EF4-FFF2-40B4-BE49-F238E27FC236}">
              <a16:creationId xmlns:a16="http://schemas.microsoft.com/office/drawing/2014/main" id="{AD5FAD05-A316-46F4-82BB-096563ACB7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61" y="48436"/>
          <a:ext cx="1854705" cy="65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33741</xdr:colOff>
      <xdr:row>150</xdr:row>
      <xdr:rowOff>117207</xdr:rowOff>
    </xdr:from>
    <xdr:to>
      <xdr:col>14</xdr:col>
      <xdr:colOff>738591</xdr:colOff>
      <xdr:row>150</xdr:row>
      <xdr:rowOff>126732</xdr:rowOff>
    </xdr:to>
    <xdr:cxnSp macro="">
      <xdr:nvCxnSpPr>
        <xdr:cNvPr id="51" name="AutoShape 2">
          <a:extLst>
            <a:ext uri="{FF2B5EF4-FFF2-40B4-BE49-F238E27FC236}">
              <a16:creationId xmlns:a16="http://schemas.microsoft.com/office/drawing/2014/main" id="{FF4060B9-8C97-4BBC-9983-16F4745A7729}"/>
            </a:ext>
          </a:extLst>
        </xdr:cNvPr>
        <xdr:cNvCxnSpPr>
          <a:cxnSpLocks noChangeShapeType="1"/>
        </xdr:cNvCxnSpPr>
      </xdr:nvCxnSpPr>
      <xdr:spPr bwMode="auto">
        <a:xfrm flipV="1">
          <a:off x="325636" y="916078"/>
          <a:ext cx="8217310"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oneCellAnchor>
    <xdr:from>
      <xdr:col>13</xdr:col>
      <xdr:colOff>190597</xdr:colOff>
      <xdr:row>146</xdr:row>
      <xdr:rowOff>21481</xdr:rowOff>
    </xdr:from>
    <xdr:ext cx="1792839" cy="589435"/>
    <xdr:pic>
      <xdr:nvPicPr>
        <xdr:cNvPr id="52" name="Imagen 14">
          <a:extLst>
            <a:ext uri="{FF2B5EF4-FFF2-40B4-BE49-F238E27FC236}">
              <a16:creationId xmlns:a16="http://schemas.microsoft.com/office/drawing/2014/main" id="{958ED4AE-0FFE-4F63-ADC1-E5C1D6A9EA2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883" t="19838" r="32115" b="15655"/>
        <a:stretch/>
      </xdr:blipFill>
      <xdr:spPr bwMode="auto">
        <a:xfrm>
          <a:off x="7023327" y="34758573"/>
          <a:ext cx="1792839" cy="58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40361</xdr:colOff>
      <xdr:row>146</xdr:row>
      <xdr:rowOff>48436</xdr:rowOff>
    </xdr:from>
    <xdr:ext cx="1854705" cy="656140"/>
    <xdr:pic>
      <xdr:nvPicPr>
        <xdr:cNvPr id="53" name="Imagen 13">
          <a:extLst>
            <a:ext uri="{FF2B5EF4-FFF2-40B4-BE49-F238E27FC236}">
              <a16:creationId xmlns:a16="http://schemas.microsoft.com/office/drawing/2014/main" id="{86B866BB-C618-408E-9C86-2EF9C44F3D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61" y="48436"/>
          <a:ext cx="1854705" cy="65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33741</xdr:colOff>
      <xdr:row>180</xdr:row>
      <xdr:rowOff>86477</xdr:rowOff>
    </xdr:from>
    <xdr:to>
      <xdr:col>14</xdr:col>
      <xdr:colOff>738591</xdr:colOff>
      <xdr:row>180</xdr:row>
      <xdr:rowOff>96002</xdr:rowOff>
    </xdr:to>
    <xdr:cxnSp macro="">
      <xdr:nvCxnSpPr>
        <xdr:cNvPr id="54" name="AutoShape 2">
          <a:extLst>
            <a:ext uri="{FF2B5EF4-FFF2-40B4-BE49-F238E27FC236}">
              <a16:creationId xmlns:a16="http://schemas.microsoft.com/office/drawing/2014/main" id="{D4FBDB0C-A86E-43B4-9791-70B93918E2FE}"/>
            </a:ext>
          </a:extLst>
        </xdr:cNvPr>
        <xdr:cNvCxnSpPr>
          <a:cxnSpLocks noChangeShapeType="1"/>
        </xdr:cNvCxnSpPr>
      </xdr:nvCxnSpPr>
      <xdr:spPr bwMode="auto">
        <a:xfrm flipV="1">
          <a:off x="325636" y="42626356"/>
          <a:ext cx="8217310"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oneCellAnchor>
    <xdr:from>
      <xdr:col>13</xdr:col>
      <xdr:colOff>154653</xdr:colOff>
      <xdr:row>176</xdr:row>
      <xdr:rowOff>129313</xdr:rowOff>
    </xdr:from>
    <xdr:ext cx="1792839" cy="589435"/>
    <xdr:pic>
      <xdr:nvPicPr>
        <xdr:cNvPr id="55" name="Imagen 14">
          <a:extLst>
            <a:ext uri="{FF2B5EF4-FFF2-40B4-BE49-F238E27FC236}">
              <a16:creationId xmlns:a16="http://schemas.microsoft.com/office/drawing/2014/main" id="{152B5C4F-D92B-47C9-BC60-D15DAE55439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883" t="19838" r="32115" b="15655"/>
        <a:stretch/>
      </xdr:blipFill>
      <xdr:spPr bwMode="auto">
        <a:xfrm>
          <a:off x="7001870" y="41563063"/>
          <a:ext cx="1792839" cy="58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40361</xdr:colOff>
      <xdr:row>176</xdr:row>
      <xdr:rowOff>48436</xdr:rowOff>
    </xdr:from>
    <xdr:ext cx="1854705" cy="656140"/>
    <xdr:pic>
      <xdr:nvPicPr>
        <xdr:cNvPr id="56" name="Imagen 13">
          <a:extLst>
            <a:ext uri="{FF2B5EF4-FFF2-40B4-BE49-F238E27FC236}">
              <a16:creationId xmlns:a16="http://schemas.microsoft.com/office/drawing/2014/main" id="{119E04F0-2D1F-4170-90CD-F9D77177EE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361" y="34638013"/>
          <a:ext cx="1854705" cy="65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184357</xdr:colOff>
      <xdr:row>55</xdr:row>
      <xdr:rowOff>176672</xdr:rowOff>
    </xdr:from>
    <xdr:to>
      <xdr:col>14</xdr:col>
      <xdr:colOff>670132</xdr:colOff>
      <xdr:row>56</xdr:row>
      <xdr:rowOff>5034</xdr:rowOff>
    </xdr:to>
    <xdr:cxnSp macro="">
      <xdr:nvCxnSpPr>
        <xdr:cNvPr id="25" name="AutoShape 4">
          <a:extLst>
            <a:ext uri="{FF2B5EF4-FFF2-40B4-BE49-F238E27FC236}">
              <a16:creationId xmlns:a16="http://schemas.microsoft.com/office/drawing/2014/main" id="{21D3B171-C5D6-4272-8B4D-620F05E50008}"/>
            </a:ext>
          </a:extLst>
        </xdr:cNvPr>
        <xdr:cNvCxnSpPr>
          <a:cxnSpLocks noChangeShapeType="1"/>
        </xdr:cNvCxnSpPr>
      </xdr:nvCxnSpPr>
      <xdr:spPr bwMode="auto">
        <a:xfrm>
          <a:off x="184357" y="13696027"/>
          <a:ext cx="8290130" cy="28080"/>
        </a:xfrm>
        <a:prstGeom prst="straightConnector1">
          <a:avLst/>
        </a:prstGeom>
        <a:noFill/>
        <a:ln w="28575">
          <a:solidFill>
            <a:srgbClr val="002060"/>
          </a:solidFill>
          <a:round/>
          <a:headEnd/>
          <a:tailEnd/>
        </a:ln>
        <a:effectLst/>
      </xdr:spPr>
    </xdr:cxnSp>
    <xdr:clientData/>
  </xdr:twoCellAnchor>
  <xdr:twoCellAnchor>
    <xdr:from>
      <xdr:col>0</xdr:col>
      <xdr:colOff>73662</xdr:colOff>
      <xdr:row>85</xdr:row>
      <xdr:rowOff>153623</xdr:rowOff>
    </xdr:from>
    <xdr:to>
      <xdr:col>14</xdr:col>
      <xdr:colOff>559437</xdr:colOff>
      <xdr:row>85</xdr:row>
      <xdr:rowOff>181703</xdr:rowOff>
    </xdr:to>
    <xdr:cxnSp macro="">
      <xdr:nvCxnSpPr>
        <xdr:cNvPr id="26" name="AutoShape 4">
          <a:extLst>
            <a:ext uri="{FF2B5EF4-FFF2-40B4-BE49-F238E27FC236}">
              <a16:creationId xmlns:a16="http://schemas.microsoft.com/office/drawing/2014/main" id="{F52EA720-8057-4295-ABFD-7A53B999E3AB}"/>
            </a:ext>
          </a:extLst>
        </xdr:cNvPr>
        <xdr:cNvCxnSpPr>
          <a:cxnSpLocks noChangeShapeType="1"/>
        </xdr:cNvCxnSpPr>
      </xdr:nvCxnSpPr>
      <xdr:spPr bwMode="auto">
        <a:xfrm>
          <a:off x="73662" y="20797807"/>
          <a:ext cx="8306301" cy="28080"/>
        </a:xfrm>
        <a:prstGeom prst="straightConnector1">
          <a:avLst/>
        </a:prstGeom>
        <a:noFill/>
        <a:ln w="28575">
          <a:solidFill>
            <a:srgbClr val="002060"/>
          </a:solidFill>
          <a:round/>
          <a:headEnd/>
          <a:tailEnd/>
        </a:ln>
        <a:effectLst/>
      </xdr:spPr>
    </xdr:cxnSp>
    <xdr:clientData/>
  </xdr:twoCellAnchor>
  <xdr:twoCellAnchor>
    <xdr:from>
      <xdr:col>0</xdr:col>
      <xdr:colOff>176671</xdr:colOff>
      <xdr:row>144</xdr:row>
      <xdr:rowOff>30722</xdr:rowOff>
    </xdr:from>
    <xdr:to>
      <xdr:col>14</xdr:col>
      <xdr:colOff>662446</xdr:colOff>
      <xdr:row>144</xdr:row>
      <xdr:rowOff>58802</xdr:rowOff>
    </xdr:to>
    <xdr:cxnSp macro="">
      <xdr:nvCxnSpPr>
        <xdr:cNvPr id="27" name="AutoShape 4">
          <a:extLst>
            <a:ext uri="{FF2B5EF4-FFF2-40B4-BE49-F238E27FC236}">
              <a16:creationId xmlns:a16="http://schemas.microsoft.com/office/drawing/2014/main" id="{7A35B736-8C8F-49D1-A407-6BC666B1605E}"/>
            </a:ext>
          </a:extLst>
        </xdr:cNvPr>
        <xdr:cNvCxnSpPr>
          <a:cxnSpLocks noChangeShapeType="1"/>
        </xdr:cNvCxnSpPr>
      </xdr:nvCxnSpPr>
      <xdr:spPr bwMode="auto">
        <a:xfrm>
          <a:off x="176671" y="34213182"/>
          <a:ext cx="8290130" cy="28080"/>
        </a:xfrm>
        <a:prstGeom prst="straightConnector1">
          <a:avLst/>
        </a:prstGeom>
        <a:noFill/>
        <a:ln w="28575">
          <a:solidFill>
            <a:srgbClr val="002060"/>
          </a:solidFill>
          <a:round/>
          <a:headEnd/>
          <a:tailEnd/>
        </a:ln>
        <a:effectLst/>
      </xdr:spPr>
    </xdr:cxnSp>
    <xdr:clientData/>
  </xdr:twoCellAnchor>
  <xdr:twoCellAnchor>
    <xdr:from>
      <xdr:col>0</xdr:col>
      <xdr:colOff>0</xdr:colOff>
      <xdr:row>175</xdr:row>
      <xdr:rowOff>79808</xdr:rowOff>
    </xdr:from>
    <xdr:to>
      <xdr:col>14</xdr:col>
      <xdr:colOff>485775</xdr:colOff>
      <xdr:row>175</xdr:row>
      <xdr:rowOff>107888</xdr:rowOff>
    </xdr:to>
    <xdr:cxnSp macro="">
      <xdr:nvCxnSpPr>
        <xdr:cNvPr id="28" name="AutoShape 4">
          <a:extLst>
            <a:ext uri="{FF2B5EF4-FFF2-40B4-BE49-F238E27FC236}">
              <a16:creationId xmlns:a16="http://schemas.microsoft.com/office/drawing/2014/main" id="{A7971C3E-A242-4736-85AC-01B568DF2163}"/>
            </a:ext>
          </a:extLst>
        </xdr:cNvPr>
        <xdr:cNvCxnSpPr>
          <a:cxnSpLocks noChangeShapeType="1"/>
        </xdr:cNvCxnSpPr>
      </xdr:nvCxnSpPr>
      <xdr:spPr bwMode="auto">
        <a:xfrm>
          <a:off x="0" y="41295613"/>
          <a:ext cx="8267216" cy="28080"/>
        </a:xfrm>
        <a:prstGeom prst="straightConnector1">
          <a:avLst/>
        </a:prstGeom>
        <a:noFill/>
        <a:ln w="28575">
          <a:solidFill>
            <a:srgbClr val="002060"/>
          </a:solidFill>
          <a:round/>
          <a:headEnd/>
          <a:tailEnd/>
        </a:ln>
        <a:effectLst/>
      </xdr:spPr>
    </xdr:cxnSp>
    <xdr:clientData/>
  </xdr:twoCellAnchor>
  <xdr:twoCellAnchor>
    <xdr:from>
      <xdr:col>0</xdr:col>
      <xdr:colOff>54927</xdr:colOff>
      <xdr:row>202</xdr:row>
      <xdr:rowOff>22900</xdr:rowOff>
    </xdr:from>
    <xdr:to>
      <xdr:col>14</xdr:col>
      <xdr:colOff>540702</xdr:colOff>
      <xdr:row>202</xdr:row>
      <xdr:rowOff>50980</xdr:rowOff>
    </xdr:to>
    <xdr:cxnSp macro="">
      <xdr:nvCxnSpPr>
        <xdr:cNvPr id="29" name="AutoShape 4">
          <a:extLst>
            <a:ext uri="{FF2B5EF4-FFF2-40B4-BE49-F238E27FC236}">
              <a16:creationId xmlns:a16="http://schemas.microsoft.com/office/drawing/2014/main" id="{3AACB988-DBF4-4BAA-91DE-89233661ACB9}"/>
            </a:ext>
          </a:extLst>
        </xdr:cNvPr>
        <xdr:cNvCxnSpPr>
          <a:cxnSpLocks noChangeShapeType="1"/>
        </xdr:cNvCxnSpPr>
      </xdr:nvCxnSpPr>
      <xdr:spPr bwMode="auto">
        <a:xfrm>
          <a:off x="54927" y="48115164"/>
          <a:ext cx="8285492" cy="28080"/>
        </a:xfrm>
        <a:prstGeom prst="straightConnector1">
          <a:avLst/>
        </a:prstGeom>
        <a:noFill/>
        <a:ln w="28575">
          <a:solidFill>
            <a:srgbClr val="002060"/>
          </a:solidFill>
          <a:round/>
          <a:headEnd/>
          <a:tailEnd/>
        </a:ln>
        <a:effectLst/>
      </xdr:spPr>
    </xdr:cxnSp>
    <xdr:clientData/>
  </xdr:twoCellAnchor>
  <xdr:twoCellAnchor>
    <xdr:from>
      <xdr:col>14</xdr:col>
      <xdr:colOff>683636</xdr:colOff>
      <xdr:row>55</xdr:row>
      <xdr:rowOff>46086</xdr:rowOff>
    </xdr:from>
    <xdr:to>
      <xdr:col>14</xdr:col>
      <xdr:colOff>1036061</xdr:colOff>
      <xdr:row>56</xdr:row>
      <xdr:rowOff>122286</xdr:rowOff>
    </xdr:to>
    <xdr:sp macro="" textlink="">
      <xdr:nvSpPr>
        <xdr:cNvPr id="30" name="Autoforma 1">
          <a:extLst>
            <a:ext uri="{FF2B5EF4-FFF2-40B4-BE49-F238E27FC236}">
              <a16:creationId xmlns:a16="http://schemas.microsoft.com/office/drawing/2014/main" id="{F0C1CD05-DF12-4E40-90A4-E06235021FE7}"/>
            </a:ext>
          </a:extLst>
        </xdr:cNvPr>
        <xdr:cNvSpPr>
          <a:spLocks noChangeArrowheads="1"/>
        </xdr:cNvSpPr>
      </xdr:nvSpPr>
      <xdr:spPr bwMode="auto">
        <a:xfrm>
          <a:off x="8487991" y="13565441"/>
          <a:ext cx="352425" cy="275918"/>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2/7</a:t>
          </a:r>
          <a:endParaRPr lang="es-ES" sz="750">
            <a:latin typeface="Arial" panose="020B0604020202020204" pitchFamily="34" charset="0"/>
            <a:cs typeface="Arial" panose="020B0604020202020204" pitchFamily="34" charset="0"/>
          </a:endParaRPr>
        </a:p>
      </xdr:txBody>
    </xdr:sp>
    <xdr:clientData/>
  </xdr:twoCellAnchor>
  <xdr:twoCellAnchor>
    <xdr:from>
      <xdr:col>14</xdr:col>
      <xdr:colOff>599773</xdr:colOff>
      <xdr:row>174</xdr:row>
      <xdr:rowOff>107952</xdr:rowOff>
    </xdr:from>
    <xdr:to>
      <xdr:col>14</xdr:col>
      <xdr:colOff>952198</xdr:colOff>
      <xdr:row>175</xdr:row>
      <xdr:rowOff>154073</xdr:rowOff>
    </xdr:to>
    <xdr:sp macro="" textlink="">
      <xdr:nvSpPr>
        <xdr:cNvPr id="32" name="Autoforma 1">
          <a:extLst>
            <a:ext uri="{FF2B5EF4-FFF2-40B4-BE49-F238E27FC236}">
              <a16:creationId xmlns:a16="http://schemas.microsoft.com/office/drawing/2014/main" id="{32038B70-1858-4068-8B8E-10891084B49B}"/>
            </a:ext>
          </a:extLst>
        </xdr:cNvPr>
        <xdr:cNvSpPr>
          <a:spLocks noChangeArrowheads="1"/>
        </xdr:cNvSpPr>
      </xdr:nvSpPr>
      <xdr:spPr bwMode="auto">
        <a:xfrm>
          <a:off x="8406871" y="41363108"/>
          <a:ext cx="352425" cy="275742"/>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6/7</a:t>
          </a:r>
          <a:endParaRPr lang="es-ES" sz="750">
            <a:latin typeface="Arial" panose="020B0604020202020204" pitchFamily="34" charset="0"/>
            <a:cs typeface="Arial" panose="020B0604020202020204" pitchFamily="34" charset="0"/>
          </a:endParaRPr>
        </a:p>
      </xdr:txBody>
    </xdr:sp>
    <xdr:clientData/>
  </xdr:twoCellAnchor>
  <xdr:twoCellAnchor>
    <xdr:from>
      <xdr:col>14</xdr:col>
      <xdr:colOff>584647</xdr:colOff>
      <xdr:row>201</xdr:row>
      <xdr:rowOff>33579</xdr:rowOff>
    </xdr:from>
    <xdr:to>
      <xdr:col>14</xdr:col>
      <xdr:colOff>937072</xdr:colOff>
      <xdr:row>202</xdr:row>
      <xdr:rowOff>118009</xdr:rowOff>
    </xdr:to>
    <xdr:sp macro="" textlink="">
      <xdr:nvSpPr>
        <xdr:cNvPr id="33" name="Autoforma 1">
          <a:extLst>
            <a:ext uri="{FF2B5EF4-FFF2-40B4-BE49-F238E27FC236}">
              <a16:creationId xmlns:a16="http://schemas.microsoft.com/office/drawing/2014/main" id="{B2AB9E41-ECF1-4FD4-BB7C-496D7ADAD2E8}"/>
            </a:ext>
          </a:extLst>
        </xdr:cNvPr>
        <xdr:cNvSpPr>
          <a:spLocks noChangeArrowheads="1"/>
        </xdr:cNvSpPr>
      </xdr:nvSpPr>
      <xdr:spPr bwMode="auto">
        <a:xfrm>
          <a:off x="8384364" y="47937140"/>
          <a:ext cx="352425" cy="273133"/>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7/7</a:t>
          </a:r>
          <a:endParaRPr lang="es-ES" sz="750">
            <a:latin typeface="Arial" panose="020B0604020202020204" pitchFamily="34" charset="0"/>
            <a:cs typeface="Arial" panose="020B0604020202020204" pitchFamily="34" charset="0"/>
          </a:endParaRPr>
        </a:p>
      </xdr:txBody>
    </xdr:sp>
    <xdr:clientData/>
  </xdr:twoCellAnchor>
  <xdr:twoCellAnchor>
    <xdr:from>
      <xdr:col>14</xdr:col>
      <xdr:colOff>691816</xdr:colOff>
      <xdr:row>143</xdr:row>
      <xdr:rowOff>130342</xdr:rowOff>
    </xdr:from>
    <xdr:to>
      <xdr:col>14</xdr:col>
      <xdr:colOff>1044241</xdr:colOff>
      <xdr:row>144</xdr:row>
      <xdr:rowOff>176463</xdr:rowOff>
    </xdr:to>
    <xdr:sp macro="" textlink="">
      <xdr:nvSpPr>
        <xdr:cNvPr id="34" name="Autoforma 1">
          <a:extLst>
            <a:ext uri="{FF2B5EF4-FFF2-40B4-BE49-F238E27FC236}">
              <a16:creationId xmlns:a16="http://schemas.microsoft.com/office/drawing/2014/main" id="{FC6AA205-E5A6-4D3F-BC7F-DFBBBDFB8538}"/>
            </a:ext>
          </a:extLst>
        </xdr:cNvPr>
        <xdr:cNvSpPr>
          <a:spLocks noChangeArrowheads="1"/>
        </xdr:cNvSpPr>
      </xdr:nvSpPr>
      <xdr:spPr bwMode="auto">
        <a:xfrm>
          <a:off x="8512342" y="34290000"/>
          <a:ext cx="352425" cy="276726"/>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5/7</a:t>
          </a:r>
          <a:endParaRPr lang="es-ES" sz="750">
            <a:latin typeface="Arial" panose="020B0604020202020204" pitchFamily="34" charset="0"/>
            <a:cs typeface="Arial" panose="020B0604020202020204" pitchFamily="34" charset="0"/>
          </a:endParaRPr>
        </a:p>
      </xdr:txBody>
    </xdr:sp>
    <xdr:clientData/>
  </xdr:twoCellAnchor>
  <xdr:twoCellAnchor>
    <xdr:from>
      <xdr:col>14</xdr:col>
      <xdr:colOff>601580</xdr:colOff>
      <xdr:row>114</xdr:row>
      <xdr:rowOff>130343</xdr:rowOff>
    </xdr:from>
    <xdr:to>
      <xdr:col>14</xdr:col>
      <xdr:colOff>954005</xdr:colOff>
      <xdr:row>115</xdr:row>
      <xdr:rowOff>176464</xdr:rowOff>
    </xdr:to>
    <xdr:sp macro="" textlink="">
      <xdr:nvSpPr>
        <xdr:cNvPr id="35" name="Autoforma 1">
          <a:extLst>
            <a:ext uri="{FF2B5EF4-FFF2-40B4-BE49-F238E27FC236}">
              <a16:creationId xmlns:a16="http://schemas.microsoft.com/office/drawing/2014/main" id="{77E617EE-FE7C-493E-8FAE-B7ABF6C3A706}"/>
            </a:ext>
          </a:extLst>
        </xdr:cNvPr>
        <xdr:cNvSpPr>
          <a:spLocks noChangeArrowheads="1"/>
        </xdr:cNvSpPr>
      </xdr:nvSpPr>
      <xdr:spPr bwMode="auto">
        <a:xfrm>
          <a:off x="8422106" y="27652580"/>
          <a:ext cx="352425" cy="276726"/>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4/7</a:t>
          </a:r>
          <a:endParaRPr lang="es-ES" sz="750">
            <a:latin typeface="Arial" panose="020B0604020202020204" pitchFamily="34" charset="0"/>
            <a:cs typeface="Arial" panose="020B0604020202020204" pitchFamily="34" charset="0"/>
          </a:endParaRPr>
        </a:p>
      </xdr:txBody>
    </xdr:sp>
    <xdr:clientData/>
  </xdr:twoCellAnchor>
  <xdr:twoCellAnchor>
    <xdr:from>
      <xdr:col>14</xdr:col>
      <xdr:colOff>671765</xdr:colOff>
      <xdr:row>84</xdr:row>
      <xdr:rowOff>200527</xdr:rowOff>
    </xdr:from>
    <xdr:to>
      <xdr:col>14</xdr:col>
      <xdr:colOff>1024190</xdr:colOff>
      <xdr:row>85</xdr:row>
      <xdr:rowOff>256674</xdr:rowOff>
    </xdr:to>
    <xdr:sp macro="" textlink="">
      <xdr:nvSpPr>
        <xdr:cNvPr id="57" name="Autoforma 1">
          <a:extLst>
            <a:ext uri="{FF2B5EF4-FFF2-40B4-BE49-F238E27FC236}">
              <a16:creationId xmlns:a16="http://schemas.microsoft.com/office/drawing/2014/main" id="{2ADC6042-0E91-45C4-A769-61632A5C1175}"/>
            </a:ext>
          </a:extLst>
        </xdr:cNvPr>
        <xdr:cNvSpPr>
          <a:spLocks noChangeArrowheads="1"/>
        </xdr:cNvSpPr>
      </xdr:nvSpPr>
      <xdr:spPr bwMode="auto">
        <a:xfrm>
          <a:off x="8492291" y="20553948"/>
          <a:ext cx="352425" cy="276726"/>
        </a:xfrm>
        <a:prstGeom prst="foldedCorner">
          <a:avLst>
            <a:gd name="adj" fmla="val 34560"/>
          </a:avLst>
        </a:prstGeom>
        <a:solidFill>
          <a:srgbClr val="FFFFFF"/>
        </a:solidFill>
        <a:ln w="3175">
          <a:solidFill>
            <a:srgbClr val="002060"/>
          </a:solidFill>
          <a:round/>
          <a:headEnd/>
          <a:tailEnd/>
        </a:ln>
      </xdr:spPr>
      <xdr:txBody>
        <a:bodyPr/>
        <a:lstStyle/>
        <a:p>
          <a:r>
            <a:rPr lang="es-SV" sz="750" b="1" i="0">
              <a:effectLst/>
              <a:latin typeface="Arial" panose="020B0604020202020204" pitchFamily="34" charset="0"/>
              <a:ea typeface="+mn-ea"/>
              <a:cs typeface="Arial" panose="020B0604020202020204" pitchFamily="34" charset="0"/>
            </a:rPr>
            <a:t>3/7</a:t>
          </a:r>
          <a:endParaRPr lang="es-ES" sz="750">
            <a:latin typeface="Arial" panose="020B0604020202020204" pitchFamily="34" charset="0"/>
            <a:cs typeface="Arial" panose="020B0604020202020204" pitchFamily="34" charset="0"/>
          </a:endParaRPr>
        </a:p>
      </xdr:txBody>
    </xdr:sp>
    <xdr:clientData/>
  </xdr:twoCellAnchor>
  <xdr:twoCellAnchor>
    <xdr:from>
      <xdr:col>0</xdr:col>
      <xdr:colOff>258304</xdr:colOff>
      <xdr:row>120</xdr:row>
      <xdr:rowOff>104936</xdr:rowOff>
    </xdr:from>
    <xdr:to>
      <xdr:col>14</xdr:col>
      <xdr:colOff>664489</xdr:colOff>
      <xdr:row>120</xdr:row>
      <xdr:rowOff>114461</xdr:rowOff>
    </xdr:to>
    <xdr:cxnSp macro="">
      <xdr:nvCxnSpPr>
        <xdr:cNvPr id="36" name="AutoShape 2">
          <a:extLst>
            <a:ext uri="{FF2B5EF4-FFF2-40B4-BE49-F238E27FC236}">
              <a16:creationId xmlns:a16="http://schemas.microsoft.com/office/drawing/2014/main" id="{1846D0BD-6BAC-43E0-8355-84EE04FB0F5B}"/>
            </a:ext>
          </a:extLst>
        </xdr:cNvPr>
        <xdr:cNvCxnSpPr>
          <a:cxnSpLocks noChangeShapeType="1"/>
        </xdr:cNvCxnSpPr>
      </xdr:nvCxnSpPr>
      <xdr:spPr bwMode="auto">
        <a:xfrm flipV="1">
          <a:off x="258304" y="28688008"/>
          <a:ext cx="8187626" cy="9525"/>
        </a:xfrm>
        <a:prstGeom prst="straightConnector1">
          <a:avLst/>
        </a:prstGeom>
        <a:noFill/>
        <a:ln w="28575">
          <a:solidFill>
            <a:srgbClr val="002060"/>
          </a:solidFill>
          <a:round/>
          <a:headEnd/>
          <a:tailEnd/>
        </a:ln>
        <a:effectLst>
          <a:outerShdw blurRad="50800" dist="38100" dir="16200000" rotWithShape="0">
            <a:prstClr val="black">
              <a:alpha val="40000"/>
            </a:prstClr>
          </a:outerShdw>
        </a:effectLst>
      </xdr:spPr>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gob.sv/institutions/alc-panchimalco" TargetMode="External"/><Relationship Id="rId13" Type="http://schemas.openxmlformats.org/officeDocument/2006/relationships/hyperlink" Target="mailto:uaippanchimalco@gmail.com" TargetMode="External"/><Relationship Id="rId3" Type="http://schemas.openxmlformats.org/officeDocument/2006/relationships/hyperlink" Target="mailto:uaippanchimalco@gmail.com" TargetMode="External"/><Relationship Id="rId7" Type="http://schemas.openxmlformats.org/officeDocument/2006/relationships/hyperlink" Target="mailto:uaippanchimalco@gmail.com" TargetMode="External"/><Relationship Id="rId12" Type="http://schemas.openxmlformats.org/officeDocument/2006/relationships/hyperlink" Target="https://www.transparencia.gob.sv/institutions/alc-panchimalco" TargetMode="External"/><Relationship Id="rId2" Type="http://schemas.openxmlformats.org/officeDocument/2006/relationships/hyperlink" Target="https://www.transparencia.gob.sv/institutions/alc-panchimalco" TargetMode="External"/><Relationship Id="rId16" Type="http://schemas.openxmlformats.org/officeDocument/2006/relationships/drawing" Target="../drawings/drawing1.xml"/><Relationship Id="rId1" Type="http://schemas.openxmlformats.org/officeDocument/2006/relationships/hyperlink" Target="mailto:uaippanchimalco@gmail.com" TargetMode="External"/><Relationship Id="rId6" Type="http://schemas.openxmlformats.org/officeDocument/2006/relationships/hyperlink" Target="https://www.transparencia.gob.sv/institutions/alc-panchimalco" TargetMode="External"/><Relationship Id="rId11" Type="http://schemas.openxmlformats.org/officeDocument/2006/relationships/hyperlink" Target="mailto:uaippanchimalco@gmail.com" TargetMode="External"/><Relationship Id="rId5" Type="http://schemas.openxmlformats.org/officeDocument/2006/relationships/hyperlink" Target="mailto:uaippanchimalco@gmail.com" TargetMode="External"/><Relationship Id="rId15" Type="http://schemas.openxmlformats.org/officeDocument/2006/relationships/printerSettings" Target="../printerSettings/printerSettings1.bin"/><Relationship Id="rId10" Type="http://schemas.openxmlformats.org/officeDocument/2006/relationships/hyperlink" Target="https://www.transparencia.gob.sv/institutions/alc-panchimalco" TargetMode="External"/><Relationship Id="rId4" Type="http://schemas.openxmlformats.org/officeDocument/2006/relationships/hyperlink" Target="https://www.transparencia.gob.sv/institutions/alc-panchimalco" TargetMode="External"/><Relationship Id="rId9" Type="http://schemas.openxmlformats.org/officeDocument/2006/relationships/hyperlink" Target="mailto:uaippanchimalco@gmail.com" TargetMode="External"/><Relationship Id="rId14" Type="http://schemas.openxmlformats.org/officeDocument/2006/relationships/hyperlink" Target="https://www.transparencia.gob.sv/institutions/alc-panchimal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3"/>
  <sheetViews>
    <sheetView tabSelected="1" view="pageLayout" topLeftCell="A154" zoomScale="106" zoomScaleNormal="100" zoomScalePageLayoutView="106" workbookViewId="0">
      <selection activeCell="K161" sqref="K161"/>
    </sheetView>
  </sheetViews>
  <sheetFormatPr baseColWidth="10" defaultRowHeight="15" x14ac:dyDescent="0.25"/>
  <cols>
    <col min="1" max="1" width="4.140625" style="1" customWidth="1"/>
    <col min="2" max="2" width="11.5703125" style="8" customWidth="1"/>
    <col min="3" max="3" width="8" style="1" customWidth="1"/>
    <col min="4" max="4" width="13.42578125" style="1" customWidth="1"/>
    <col min="5" max="5" width="6.140625" style="1" customWidth="1"/>
    <col min="6" max="6" width="7.140625" style="1" customWidth="1"/>
    <col min="7" max="7" width="6.7109375" style="6" customWidth="1"/>
    <col min="8" max="8" width="6.140625" style="1" customWidth="1"/>
    <col min="9" max="9" width="7" style="9" customWidth="1"/>
    <col min="10" max="10" width="7.42578125" style="9" customWidth="1"/>
    <col min="11" max="12" width="6.140625" style="9" customWidth="1"/>
    <col min="13" max="13" width="6.28515625" style="9" customWidth="1"/>
    <col min="14" max="14" width="13.42578125" style="9" customWidth="1"/>
    <col min="15" max="15" width="15.7109375" style="12" customWidth="1"/>
  </cols>
  <sheetData>
    <row r="1" spans="1:15" ht="15.75" x14ac:dyDescent="0.25">
      <c r="A1" s="101" t="s">
        <v>43</v>
      </c>
      <c r="B1" s="101"/>
      <c r="C1" s="101"/>
      <c r="D1" s="101"/>
      <c r="E1" s="101"/>
      <c r="F1" s="101"/>
      <c r="G1" s="101"/>
      <c r="H1" s="101"/>
      <c r="I1" s="101"/>
      <c r="J1" s="101"/>
      <c r="K1" s="101"/>
      <c r="L1" s="101"/>
      <c r="M1" s="101"/>
      <c r="N1" s="101"/>
      <c r="O1" s="101"/>
    </row>
    <row r="2" spans="1:15" ht="15.75" x14ac:dyDescent="0.25">
      <c r="A2" s="101" t="s">
        <v>13</v>
      </c>
      <c r="B2" s="101"/>
      <c r="C2" s="101"/>
      <c r="D2" s="101"/>
      <c r="E2" s="101"/>
      <c r="F2" s="101"/>
      <c r="G2" s="101"/>
      <c r="H2" s="101"/>
      <c r="I2" s="101"/>
      <c r="J2" s="101"/>
      <c r="K2" s="101"/>
      <c r="L2" s="101"/>
      <c r="M2" s="101"/>
      <c r="N2" s="101"/>
      <c r="O2" s="101"/>
    </row>
    <row r="3" spans="1:15" ht="15.75" x14ac:dyDescent="0.25">
      <c r="A3" s="102" t="s">
        <v>44</v>
      </c>
      <c r="B3" s="101"/>
      <c r="C3" s="101"/>
      <c r="D3" s="101"/>
      <c r="E3" s="101"/>
      <c r="F3" s="101"/>
      <c r="G3" s="101"/>
      <c r="H3" s="101"/>
      <c r="I3" s="101"/>
      <c r="J3" s="101"/>
      <c r="K3" s="101"/>
      <c r="L3" s="101"/>
      <c r="M3" s="101"/>
      <c r="N3" s="101"/>
      <c r="O3" s="101"/>
    </row>
    <row r="4" spans="1:15" ht="15.75" x14ac:dyDescent="0.25">
      <c r="A4" s="102" t="s">
        <v>45</v>
      </c>
      <c r="B4" s="101"/>
      <c r="C4" s="101"/>
      <c r="D4" s="101"/>
      <c r="E4" s="101"/>
      <c r="F4" s="101"/>
      <c r="G4" s="101"/>
      <c r="H4" s="101"/>
      <c r="I4" s="101"/>
      <c r="J4" s="101"/>
      <c r="K4" s="101"/>
      <c r="L4" s="101"/>
      <c r="M4" s="101"/>
      <c r="N4" s="101"/>
      <c r="O4" s="101"/>
    </row>
    <row r="5" spans="1:15" ht="15" customHeight="1" x14ac:dyDescent="0.25">
      <c r="A5" s="103"/>
      <c r="B5" s="103"/>
      <c r="C5" s="103"/>
      <c r="D5" s="103"/>
      <c r="E5" s="103"/>
      <c r="F5" s="103"/>
      <c r="G5" s="103"/>
      <c r="H5" s="103"/>
      <c r="I5" s="103"/>
      <c r="J5" s="103"/>
      <c r="K5" s="103"/>
      <c r="L5" s="103"/>
      <c r="M5" s="103"/>
      <c r="N5" s="103"/>
      <c r="O5" s="103"/>
    </row>
    <row r="6" spans="1:15" ht="18" x14ac:dyDescent="0.25">
      <c r="A6" s="104" t="s">
        <v>14</v>
      </c>
      <c r="B6" s="104"/>
      <c r="C6" s="104"/>
      <c r="D6" s="104"/>
      <c r="E6" s="104"/>
      <c r="F6" s="104"/>
      <c r="G6" s="104"/>
      <c r="H6" s="104"/>
      <c r="I6" s="104"/>
      <c r="J6" s="104"/>
      <c r="K6" s="104"/>
      <c r="L6" s="104"/>
      <c r="M6" s="104"/>
      <c r="N6" s="104"/>
      <c r="O6" s="104"/>
    </row>
    <row r="7" spans="1:15" ht="18" x14ac:dyDescent="0.25">
      <c r="A7" s="104" t="s">
        <v>46</v>
      </c>
      <c r="B7" s="104"/>
      <c r="C7" s="104"/>
      <c r="D7" s="104"/>
      <c r="E7" s="104"/>
      <c r="F7" s="104"/>
      <c r="G7" s="104"/>
      <c r="H7" s="104"/>
      <c r="I7" s="104"/>
      <c r="J7" s="104"/>
      <c r="K7" s="104"/>
      <c r="L7" s="104"/>
      <c r="M7" s="104"/>
      <c r="N7" s="104"/>
      <c r="O7" s="104"/>
    </row>
    <row r="8" spans="1:15" ht="18" x14ac:dyDescent="0.25">
      <c r="A8" s="117" t="s">
        <v>47</v>
      </c>
      <c r="B8" s="117"/>
      <c r="C8" s="117"/>
      <c r="D8" s="117"/>
      <c r="E8" s="117"/>
      <c r="F8" s="117"/>
      <c r="G8" s="117"/>
      <c r="H8" s="117"/>
      <c r="I8" s="117"/>
      <c r="J8" s="117"/>
      <c r="K8" s="117"/>
      <c r="L8" s="117"/>
      <c r="M8" s="117"/>
      <c r="N8" s="117"/>
      <c r="O8" s="117"/>
    </row>
    <row r="9" spans="1:15" ht="9" customHeight="1" thickBot="1" x14ac:dyDescent="0.3">
      <c r="A9" s="2"/>
      <c r="B9" s="7"/>
      <c r="C9" s="2"/>
      <c r="D9" s="2"/>
      <c r="E9" s="3"/>
      <c r="F9" s="2"/>
      <c r="G9" s="5"/>
      <c r="H9" s="2"/>
      <c r="I9" s="5"/>
      <c r="J9" s="5"/>
      <c r="K9" s="5"/>
      <c r="L9" s="5"/>
      <c r="M9" s="5"/>
      <c r="N9" s="5"/>
      <c r="O9" s="11"/>
    </row>
    <row r="10" spans="1:15" ht="21.2" customHeight="1" thickTop="1" thickBot="1" x14ac:dyDescent="0.3">
      <c r="A10" s="111" t="s">
        <v>0</v>
      </c>
      <c r="B10" s="135" t="s">
        <v>15</v>
      </c>
      <c r="C10" s="136"/>
      <c r="D10" s="114" t="s">
        <v>16</v>
      </c>
      <c r="E10" s="125" t="s">
        <v>17</v>
      </c>
      <c r="F10" s="125"/>
      <c r="G10" s="125"/>
      <c r="H10" s="126"/>
      <c r="I10" s="131" t="s">
        <v>24</v>
      </c>
      <c r="J10" s="131"/>
      <c r="K10" s="131"/>
      <c r="L10" s="131"/>
      <c r="M10" s="132"/>
      <c r="N10" s="120" t="s">
        <v>30</v>
      </c>
      <c r="O10" s="122" t="s">
        <v>32</v>
      </c>
    </row>
    <row r="11" spans="1:15" ht="21.2" customHeight="1" thickTop="1" thickBot="1" x14ac:dyDescent="0.3">
      <c r="A11" s="112"/>
      <c r="B11" s="137"/>
      <c r="C11" s="138"/>
      <c r="D11" s="115"/>
      <c r="E11" s="127" t="s">
        <v>18</v>
      </c>
      <c r="F11" s="128"/>
      <c r="G11" s="129" t="s">
        <v>19</v>
      </c>
      <c r="H11" s="130"/>
      <c r="I11" s="133"/>
      <c r="J11" s="133"/>
      <c r="K11" s="133"/>
      <c r="L11" s="133"/>
      <c r="M11" s="134"/>
      <c r="N11" s="115"/>
      <c r="O11" s="123"/>
    </row>
    <row r="12" spans="1:15" ht="21.2" customHeight="1" thickTop="1" thickBot="1" x14ac:dyDescent="0.3">
      <c r="A12" s="113"/>
      <c r="B12" s="139"/>
      <c r="C12" s="140"/>
      <c r="D12" s="116"/>
      <c r="E12" s="39" t="s">
        <v>20</v>
      </c>
      <c r="F12" s="40" t="s">
        <v>21</v>
      </c>
      <c r="G12" s="41" t="s">
        <v>22</v>
      </c>
      <c r="H12" s="42" t="s">
        <v>23</v>
      </c>
      <c r="I12" s="43" t="s">
        <v>25</v>
      </c>
      <c r="J12" s="44" t="s">
        <v>26</v>
      </c>
      <c r="K12" s="44" t="s">
        <v>27</v>
      </c>
      <c r="L12" s="44" t="s">
        <v>28</v>
      </c>
      <c r="M12" s="45" t="s">
        <v>29</v>
      </c>
      <c r="N12" s="121"/>
      <c r="O12" s="124"/>
    </row>
    <row r="13" spans="1:15" ht="21.2" customHeight="1" thickTop="1" thickBot="1" x14ac:dyDescent="0.3">
      <c r="A13" s="46" t="s">
        <v>1</v>
      </c>
      <c r="B13" s="107" t="s">
        <v>48</v>
      </c>
      <c r="C13" s="108"/>
      <c r="D13" s="47" t="s">
        <v>58</v>
      </c>
      <c r="E13" s="48"/>
      <c r="F13" s="49">
        <v>1</v>
      </c>
      <c r="G13" s="49">
        <v>1</v>
      </c>
      <c r="H13" s="50"/>
      <c r="I13" s="51"/>
      <c r="J13" s="52">
        <v>1</v>
      </c>
      <c r="K13" s="52"/>
      <c r="L13" s="52"/>
      <c r="M13" s="53"/>
      <c r="N13" s="54" t="s">
        <v>59</v>
      </c>
      <c r="O13" s="55">
        <v>10</v>
      </c>
    </row>
    <row r="14" spans="1:15" ht="21.2" customHeight="1" thickTop="1" thickBot="1" x14ac:dyDescent="0.3">
      <c r="A14" s="15" t="s">
        <v>2</v>
      </c>
      <c r="B14" s="105" t="s">
        <v>49</v>
      </c>
      <c r="C14" s="106"/>
      <c r="D14" s="70" t="s">
        <v>60</v>
      </c>
      <c r="E14" s="20">
        <v>1</v>
      </c>
      <c r="F14" s="14"/>
      <c r="G14" s="14">
        <v>1</v>
      </c>
      <c r="H14" s="19"/>
      <c r="I14" s="17"/>
      <c r="J14" s="13">
        <v>1</v>
      </c>
      <c r="K14" s="13"/>
      <c r="L14" s="13"/>
      <c r="M14" s="22"/>
      <c r="N14" s="24" t="s">
        <v>264</v>
      </c>
      <c r="O14" s="25">
        <v>1</v>
      </c>
    </row>
    <row r="15" spans="1:15" ht="21.2" customHeight="1" thickTop="1" thickBot="1" x14ac:dyDescent="0.3">
      <c r="A15" s="46" t="s">
        <v>3</v>
      </c>
      <c r="B15" s="107" t="s">
        <v>50</v>
      </c>
      <c r="C15" s="108"/>
      <c r="D15" s="54" t="s">
        <v>264</v>
      </c>
      <c r="E15" s="48">
        <v>1</v>
      </c>
      <c r="F15" s="49"/>
      <c r="G15" s="49">
        <v>1</v>
      </c>
      <c r="H15" s="50"/>
      <c r="I15" s="56"/>
      <c r="J15" s="57">
        <v>1</v>
      </c>
      <c r="K15" s="57"/>
      <c r="L15" s="57"/>
      <c r="M15" s="58"/>
      <c r="N15" s="54" t="s">
        <v>61</v>
      </c>
      <c r="O15" s="55">
        <v>8</v>
      </c>
    </row>
    <row r="16" spans="1:15" ht="21.2" customHeight="1" thickTop="1" thickBot="1" x14ac:dyDescent="0.3">
      <c r="A16" s="78" t="s">
        <v>4</v>
      </c>
      <c r="B16" s="109" t="s">
        <v>51</v>
      </c>
      <c r="C16" s="110"/>
      <c r="D16" s="79" t="s">
        <v>62</v>
      </c>
      <c r="E16" s="80">
        <v>1</v>
      </c>
      <c r="F16" s="81"/>
      <c r="G16" s="81">
        <v>1</v>
      </c>
      <c r="H16" s="82"/>
      <c r="I16" s="83"/>
      <c r="J16" s="84">
        <v>1</v>
      </c>
      <c r="K16" s="84"/>
      <c r="L16" s="84"/>
      <c r="M16" s="85"/>
      <c r="N16" s="86" t="s">
        <v>63</v>
      </c>
      <c r="O16" s="87" t="s">
        <v>229</v>
      </c>
    </row>
    <row r="17" spans="1:15" ht="21.2" customHeight="1" thickTop="1" thickBot="1" x14ac:dyDescent="0.3">
      <c r="A17" s="46" t="s">
        <v>5</v>
      </c>
      <c r="B17" s="107" t="s">
        <v>52</v>
      </c>
      <c r="C17" s="108"/>
      <c r="D17" s="47" t="s">
        <v>64</v>
      </c>
      <c r="E17" s="48"/>
      <c r="F17" s="49">
        <v>1</v>
      </c>
      <c r="G17" s="49"/>
      <c r="H17" s="50">
        <v>1</v>
      </c>
      <c r="I17" s="56"/>
      <c r="J17" s="57"/>
      <c r="K17" s="57"/>
      <c r="L17" s="57">
        <v>1</v>
      </c>
      <c r="M17" s="58"/>
      <c r="N17" s="54" t="s">
        <v>65</v>
      </c>
      <c r="O17" s="55">
        <v>3</v>
      </c>
    </row>
    <row r="18" spans="1:15" s="27" customFormat="1" ht="21.2" customHeight="1" thickTop="1" thickBot="1" x14ac:dyDescent="0.3">
      <c r="A18" s="15" t="s">
        <v>6</v>
      </c>
      <c r="B18" s="105" t="s">
        <v>66</v>
      </c>
      <c r="C18" s="106"/>
      <c r="D18" s="70" t="s">
        <v>64</v>
      </c>
      <c r="E18" s="20"/>
      <c r="F18" s="14">
        <v>1</v>
      </c>
      <c r="G18" s="14"/>
      <c r="H18" s="19">
        <v>1</v>
      </c>
      <c r="I18" s="17">
        <v>1</v>
      </c>
      <c r="J18" s="13"/>
      <c r="K18" s="13"/>
      <c r="L18" s="13"/>
      <c r="M18" s="22"/>
      <c r="N18" s="24" t="s">
        <v>67</v>
      </c>
      <c r="O18" s="26">
        <v>9</v>
      </c>
    </row>
    <row r="19" spans="1:15" ht="21.2" customHeight="1" thickTop="1" thickBot="1" x14ac:dyDescent="0.3">
      <c r="A19" s="46" t="s">
        <v>7</v>
      </c>
      <c r="B19" s="107" t="s">
        <v>68</v>
      </c>
      <c r="C19" s="108"/>
      <c r="D19" s="47" t="s">
        <v>69</v>
      </c>
      <c r="E19" s="48">
        <v>1</v>
      </c>
      <c r="F19" s="49"/>
      <c r="G19" s="49">
        <v>1</v>
      </c>
      <c r="H19" s="50"/>
      <c r="I19" s="51"/>
      <c r="J19" s="52">
        <v>1</v>
      </c>
      <c r="K19" s="52"/>
      <c r="L19" s="52"/>
      <c r="M19" s="53"/>
      <c r="N19" s="54" t="s">
        <v>70</v>
      </c>
      <c r="O19" s="59">
        <v>17</v>
      </c>
    </row>
    <row r="20" spans="1:15" s="27" customFormat="1" ht="21.2" customHeight="1" thickTop="1" thickBot="1" x14ac:dyDescent="0.3">
      <c r="A20" s="15" t="s">
        <v>8</v>
      </c>
      <c r="B20" s="105" t="s">
        <v>71</v>
      </c>
      <c r="C20" s="106"/>
      <c r="D20" s="70" t="s">
        <v>72</v>
      </c>
      <c r="E20" s="20"/>
      <c r="F20" s="14">
        <v>1</v>
      </c>
      <c r="G20" s="14"/>
      <c r="H20" s="19">
        <v>1</v>
      </c>
      <c r="I20" s="17"/>
      <c r="J20" s="13"/>
      <c r="K20" s="13"/>
      <c r="L20" s="13">
        <v>1</v>
      </c>
      <c r="M20" s="22"/>
      <c r="N20" s="24" t="s">
        <v>73</v>
      </c>
      <c r="O20" s="23">
        <v>7</v>
      </c>
    </row>
    <row r="21" spans="1:15" ht="21.2" customHeight="1" thickTop="1" thickBot="1" x14ac:dyDescent="0.3">
      <c r="A21" s="46" t="s">
        <v>9</v>
      </c>
      <c r="B21" s="107" t="s">
        <v>74</v>
      </c>
      <c r="C21" s="108"/>
      <c r="D21" s="54" t="s">
        <v>75</v>
      </c>
      <c r="E21" s="48"/>
      <c r="F21" s="49">
        <v>1</v>
      </c>
      <c r="G21" s="49">
        <v>1</v>
      </c>
      <c r="H21" s="50"/>
      <c r="I21" s="56"/>
      <c r="J21" s="57"/>
      <c r="K21" s="57"/>
      <c r="L21" s="57">
        <v>1</v>
      </c>
      <c r="M21" s="58"/>
      <c r="N21" s="54" t="s">
        <v>76</v>
      </c>
      <c r="O21" s="60">
        <v>5</v>
      </c>
    </row>
    <row r="22" spans="1:15" s="27" customFormat="1" ht="21.2" customHeight="1" thickTop="1" thickBot="1" x14ac:dyDescent="0.3">
      <c r="A22" s="15" t="s">
        <v>10</v>
      </c>
      <c r="B22" s="105" t="s">
        <v>53</v>
      </c>
      <c r="C22" s="106"/>
      <c r="D22" s="70" t="s">
        <v>149</v>
      </c>
      <c r="E22" s="20">
        <v>1</v>
      </c>
      <c r="F22" s="14"/>
      <c r="G22" s="14">
        <v>1</v>
      </c>
      <c r="H22" s="19"/>
      <c r="I22" s="17"/>
      <c r="J22" s="13"/>
      <c r="K22" s="13"/>
      <c r="L22" s="13">
        <v>1</v>
      </c>
      <c r="M22" s="22"/>
      <c r="N22" s="24" t="s">
        <v>150</v>
      </c>
      <c r="O22" s="26">
        <v>15</v>
      </c>
    </row>
    <row r="23" spans="1:15" ht="21.2" customHeight="1" thickTop="1" thickBot="1" x14ac:dyDescent="0.3">
      <c r="A23" s="46" t="s">
        <v>11</v>
      </c>
      <c r="B23" s="107" t="s">
        <v>54</v>
      </c>
      <c r="C23" s="108"/>
      <c r="D23" s="47" t="s">
        <v>149</v>
      </c>
      <c r="E23" s="61">
        <v>1</v>
      </c>
      <c r="F23" s="62"/>
      <c r="G23" s="62"/>
      <c r="H23" s="63">
        <v>1</v>
      </c>
      <c r="I23" s="56"/>
      <c r="J23" s="57"/>
      <c r="K23" s="57"/>
      <c r="L23" s="57">
        <v>1</v>
      </c>
      <c r="M23" s="58"/>
      <c r="N23" s="54" t="s">
        <v>150</v>
      </c>
      <c r="O23" s="55">
        <v>15</v>
      </c>
    </row>
    <row r="24" spans="1:15" ht="21.2" customHeight="1" thickTop="1" thickBot="1" x14ac:dyDescent="0.3">
      <c r="A24" s="15" t="s">
        <v>31</v>
      </c>
      <c r="B24" s="105" t="s">
        <v>55</v>
      </c>
      <c r="C24" s="106"/>
      <c r="D24" s="70" t="s">
        <v>149</v>
      </c>
      <c r="E24" s="21"/>
      <c r="F24" s="10">
        <v>1</v>
      </c>
      <c r="G24" s="10"/>
      <c r="H24" s="18">
        <v>1</v>
      </c>
      <c r="I24" s="17"/>
      <c r="J24" s="13"/>
      <c r="K24" s="13"/>
      <c r="L24" s="13">
        <v>1</v>
      </c>
      <c r="M24" s="22"/>
      <c r="N24" s="24" t="s">
        <v>150</v>
      </c>
      <c r="O24" s="26">
        <v>15</v>
      </c>
    </row>
    <row r="25" spans="1:15" ht="21.2" customHeight="1" thickTop="1" thickBot="1" x14ac:dyDescent="0.3">
      <c r="A25" s="46" t="s">
        <v>34</v>
      </c>
      <c r="B25" s="107" t="s">
        <v>56</v>
      </c>
      <c r="C25" s="108"/>
      <c r="D25" s="47" t="s">
        <v>149</v>
      </c>
      <c r="E25" s="61"/>
      <c r="F25" s="62">
        <v>1</v>
      </c>
      <c r="G25" s="62"/>
      <c r="H25" s="63">
        <v>1</v>
      </c>
      <c r="I25" s="56"/>
      <c r="J25" s="57"/>
      <c r="K25" s="57"/>
      <c r="L25" s="57">
        <v>1</v>
      </c>
      <c r="M25" s="58"/>
      <c r="N25" s="54" t="s">
        <v>150</v>
      </c>
      <c r="O25" s="55">
        <v>15</v>
      </c>
    </row>
    <row r="26" spans="1:15" s="27" customFormat="1" ht="21.2" customHeight="1" thickTop="1" thickBot="1" x14ac:dyDescent="0.3">
      <c r="A26" s="15" t="s">
        <v>35</v>
      </c>
      <c r="B26" s="105" t="s">
        <v>57</v>
      </c>
      <c r="C26" s="106"/>
      <c r="D26" s="70" t="s">
        <v>149</v>
      </c>
      <c r="E26" s="21"/>
      <c r="F26" s="10">
        <v>1</v>
      </c>
      <c r="G26" s="10"/>
      <c r="H26" s="18">
        <v>1</v>
      </c>
      <c r="I26" s="17"/>
      <c r="J26" s="13"/>
      <c r="K26" s="13"/>
      <c r="L26" s="13">
        <v>1</v>
      </c>
      <c r="M26" s="22"/>
      <c r="N26" s="24" t="s">
        <v>150</v>
      </c>
      <c r="O26" s="26">
        <v>15</v>
      </c>
    </row>
    <row r="27" spans="1:15" ht="21.2" customHeight="1" thickTop="1" thickBot="1" x14ac:dyDescent="0.3">
      <c r="A27" s="118" t="s">
        <v>12</v>
      </c>
      <c r="B27" s="119"/>
      <c r="C27" s="119"/>
      <c r="D27" s="64">
        <f>SUM(E27:F27)</f>
        <v>14</v>
      </c>
      <c r="E27" s="65">
        <f xml:space="preserve"> SUM(E13:E26)</f>
        <v>6</v>
      </c>
      <c r="F27" s="66">
        <f xml:space="preserve"> SUM(F13:F26)</f>
        <v>8</v>
      </c>
      <c r="G27" s="66">
        <f t="shared" ref="G27:H27" si="0" xml:space="preserve"> SUM(G13:G26)</f>
        <v>7</v>
      </c>
      <c r="H27" s="67">
        <f t="shared" si="0"/>
        <v>7</v>
      </c>
      <c r="I27" s="65">
        <f t="shared" ref="I27" si="1" xml:space="preserve"> SUM(I13:I26)</f>
        <v>1</v>
      </c>
      <c r="J27" s="66">
        <f t="shared" ref="J27" si="2" xml:space="preserve"> SUM(J13:J26)</f>
        <v>5</v>
      </c>
      <c r="K27" s="66">
        <f t="shared" ref="K27" si="3" xml:space="preserve"> SUM(K13:K26)</f>
        <v>0</v>
      </c>
      <c r="L27" s="66">
        <f t="shared" ref="L27" si="4" xml:space="preserve"> SUM(L13:L26)</f>
        <v>8</v>
      </c>
      <c r="M27" s="67">
        <f t="shared" ref="M27" si="5" xml:space="preserve"> SUM(M13:M26)</f>
        <v>0</v>
      </c>
      <c r="N27" s="68" t="s">
        <v>33</v>
      </c>
      <c r="O27" s="69">
        <f xml:space="preserve"> SUM(O13:O26)/13</f>
        <v>10.384615384615385</v>
      </c>
    </row>
    <row r="28" spans="1:15" ht="15.75" thickTop="1" x14ac:dyDescent="0.25">
      <c r="F28" s="4"/>
      <c r="G28" s="4"/>
    </row>
    <row r="29" spans="1:15" x14ac:dyDescent="0.25">
      <c r="A29" s="9"/>
      <c r="C29" s="9"/>
      <c r="D29" s="9"/>
      <c r="E29" s="9"/>
      <c r="F29" s="4"/>
      <c r="G29" s="4"/>
      <c r="H29" s="9"/>
    </row>
    <row r="30" spans="1:15" ht="15.75" x14ac:dyDescent="0.25">
      <c r="A30" s="101" t="s">
        <v>43</v>
      </c>
      <c r="B30" s="101"/>
      <c r="C30" s="101"/>
      <c r="D30" s="101"/>
      <c r="E30" s="101"/>
      <c r="F30" s="101"/>
      <c r="G30" s="101"/>
      <c r="H30" s="101"/>
      <c r="I30" s="101"/>
      <c r="J30" s="101"/>
      <c r="K30" s="101"/>
      <c r="L30" s="101"/>
      <c r="M30" s="101"/>
      <c r="N30" s="101"/>
      <c r="O30" s="101"/>
    </row>
    <row r="31" spans="1:15" ht="15.75" x14ac:dyDescent="0.25">
      <c r="A31" s="101" t="s">
        <v>13</v>
      </c>
      <c r="B31" s="101"/>
      <c r="C31" s="101"/>
      <c r="D31" s="101"/>
      <c r="E31" s="101"/>
      <c r="F31" s="101"/>
      <c r="G31" s="101"/>
      <c r="H31" s="101"/>
      <c r="I31" s="101"/>
      <c r="J31" s="101"/>
      <c r="K31" s="101"/>
      <c r="L31" s="101"/>
      <c r="M31" s="101"/>
      <c r="N31" s="101"/>
      <c r="O31" s="101"/>
    </row>
    <row r="32" spans="1:15" ht="15.75" x14ac:dyDescent="0.25">
      <c r="A32" s="102" t="s">
        <v>44</v>
      </c>
      <c r="B32" s="101"/>
      <c r="C32" s="101"/>
      <c r="D32" s="101"/>
      <c r="E32" s="101"/>
      <c r="F32" s="101"/>
      <c r="G32" s="101"/>
      <c r="H32" s="101"/>
      <c r="I32" s="101"/>
      <c r="J32" s="101"/>
      <c r="K32" s="101"/>
      <c r="L32" s="101"/>
      <c r="M32" s="101"/>
      <c r="N32" s="101"/>
      <c r="O32" s="101"/>
    </row>
    <row r="33" spans="1:15" ht="15.75" x14ac:dyDescent="0.25">
      <c r="A33" s="102" t="s">
        <v>45</v>
      </c>
      <c r="B33" s="101"/>
      <c r="C33" s="101"/>
      <c r="D33" s="101"/>
      <c r="E33" s="101"/>
      <c r="F33" s="101"/>
      <c r="G33" s="101"/>
      <c r="H33" s="101"/>
      <c r="I33" s="101"/>
      <c r="J33" s="101"/>
      <c r="K33" s="101"/>
      <c r="L33" s="101"/>
      <c r="M33" s="101"/>
      <c r="N33" s="101"/>
      <c r="O33" s="101"/>
    </row>
    <row r="34" spans="1:15" ht="18" x14ac:dyDescent="0.25">
      <c r="A34" s="103"/>
      <c r="B34" s="103"/>
      <c r="C34" s="103"/>
      <c r="D34" s="103"/>
      <c r="E34" s="103"/>
      <c r="F34" s="103"/>
      <c r="G34" s="103"/>
      <c r="H34" s="103"/>
      <c r="I34" s="103"/>
      <c r="J34" s="103"/>
      <c r="K34" s="103"/>
      <c r="L34" s="103"/>
      <c r="M34" s="103"/>
      <c r="N34" s="103"/>
      <c r="O34" s="103"/>
    </row>
    <row r="35" spans="1:15" ht="18" x14ac:dyDescent="0.25">
      <c r="A35" s="104" t="s">
        <v>14</v>
      </c>
      <c r="B35" s="104"/>
      <c r="C35" s="104"/>
      <c r="D35" s="104"/>
      <c r="E35" s="104"/>
      <c r="F35" s="104"/>
      <c r="G35" s="104"/>
      <c r="H35" s="104"/>
      <c r="I35" s="104"/>
      <c r="J35" s="104"/>
      <c r="K35" s="104"/>
      <c r="L35" s="104"/>
      <c r="M35" s="104"/>
      <c r="N35" s="104"/>
      <c r="O35" s="104"/>
    </row>
    <row r="36" spans="1:15" ht="18" x14ac:dyDescent="0.25">
      <c r="A36" s="104" t="s">
        <v>46</v>
      </c>
      <c r="B36" s="104"/>
      <c r="C36" s="104"/>
      <c r="D36" s="104"/>
      <c r="E36" s="104"/>
      <c r="F36" s="104"/>
      <c r="G36" s="104"/>
      <c r="H36" s="104"/>
      <c r="I36" s="104"/>
      <c r="J36" s="104"/>
      <c r="K36" s="104"/>
      <c r="L36" s="104"/>
      <c r="M36" s="104"/>
      <c r="N36" s="104"/>
      <c r="O36" s="104"/>
    </row>
    <row r="37" spans="1:15" ht="20.85" customHeight="1" x14ac:dyDescent="0.25">
      <c r="A37" s="117" t="s">
        <v>47</v>
      </c>
      <c r="B37" s="117"/>
      <c r="C37" s="117"/>
      <c r="D37" s="117"/>
      <c r="E37" s="117"/>
      <c r="F37" s="117"/>
      <c r="G37" s="117"/>
      <c r="H37" s="117"/>
      <c r="I37" s="117"/>
      <c r="J37" s="117"/>
      <c r="K37" s="117"/>
      <c r="L37" s="117"/>
      <c r="M37" s="117"/>
      <c r="N37" s="117"/>
      <c r="O37" s="117"/>
    </row>
    <row r="38" spans="1:15" ht="9" customHeight="1" thickBot="1" x14ac:dyDescent="0.3">
      <c r="A38" s="5"/>
      <c r="B38" s="7"/>
      <c r="C38" s="5"/>
      <c r="D38" s="5"/>
      <c r="E38" s="5"/>
      <c r="F38" s="5"/>
      <c r="G38" s="5"/>
      <c r="H38" s="5"/>
      <c r="I38" s="5"/>
      <c r="J38" s="5"/>
      <c r="K38" s="5"/>
      <c r="L38" s="5"/>
      <c r="M38" s="5"/>
      <c r="N38" s="5"/>
      <c r="O38" s="11"/>
    </row>
    <row r="39" spans="1:15" ht="20.85" customHeight="1" thickTop="1" thickBot="1" x14ac:dyDescent="0.3">
      <c r="A39" s="111" t="s">
        <v>0</v>
      </c>
      <c r="B39" s="135" t="s">
        <v>15</v>
      </c>
      <c r="C39" s="136"/>
      <c r="D39" s="114" t="s">
        <v>16</v>
      </c>
      <c r="E39" s="125" t="s">
        <v>17</v>
      </c>
      <c r="F39" s="125"/>
      <c r="G39" s="125"/>
      <c r="H39" s="126"/>
      <c r="I39" s="131" t="s">
        <v>24</v>
      </c>
      <c r="J39" s="131"/>
      <c r="K39" s="131"/>
      <c r="L39" s="131"/>
      <c r="M39" s="132"/>
      <c r="N39" s="120" t="s">
        <v>30</v>
      </c>
      <c r="O39" s="122" t="s">
        <v>32</v>
      </c>
    </row>
    <row r="40" spans="1:15" ht="21.75" customHeight="1" thickTop="1" thickBot="1" x14ac:dyDescent="0.3">
      <c r="A40" s="112"/>
      <c r="B40" s="137"/>
      <c r="C40" s="138"/>
      <c r="D40" s="115"/>
      <c r="E40" s="127" t="s">
        <v>18</v>
      </c>
      <c r="F40" s="128"/>
      <c r="G40" s="129" t="s">
        <v>19</v>
      </c>
      <c r="H40" s="130"/>
      <c r="I40" s="133"/>
      <c r="J40" s="133"/>
      <c r="K40" s="133"/>
      <c r="L40" s="133"/>
      <c r="M40" s="134"/>
      <c r="N40" s="115"/>
      <c r="O40" s="123"/>
    </row>
    <row r="41" spans="1:15" ht="23.25" customHeight="1" thickTop="1" thickBot="1" x14ac:dyDescent="0.3">
      <c r="A41" s="113"/>
      <c r="B41" s="139"/>
      <c r="C41" s="140"/>
      <c r="D41" s="116"/>
      <c r="E41" s="39" t="s">
        <v>20</v>
      </c>
      <c r="F41" s="40" t="s">
        <v>21</v>
      </c>
      <c r="G41" s="41" t="s">
        <v>22</v>
      </c>
      <c r="H41" s="42" t="s">
        <v>23</v>
      </c>
      <c r="I41" s="43" t="s">
        <v>25</v>
      </c>
      <c r="J41" s="44" t="s">
        <v>26</v>
      </c>
      <c r="K41" s="44" t="s">
        <v>27</v>
      </c>
      <c r="L41" s="44" t="s">
        <v>28</v>
      </c>
      <c r="M41" s="45" t="s">
        <v>29</v>
      </c>
      <c r="N41" s="121"/>
      <c r="O41" s="124"/>
    </row>
    <row r="42" spans="1:15" ht="21" customHeight="1" thickTop="1" thickBot="1" x14ac:dyDescent="0.3">
      <c r="A42" s="46" t="s">
        <v>79</v>
      </c>
      <c r="B42" s="107" t="s">
        <v>152</v>
      </c>
      <c r="C42" s="108"/>
      <c r="D42" s="47" t="s">
        <v>149</v>
      </c>
      <c r="E42" s="48"/>
      <c r="F42" s="49">
        <v>1</v>
      </c>
      <c r="G42" s="49"/>
      <c r="H42" s="50">
        <v>1</v>
      </c>
      <c r="I42" s="51"/>
      <c r="J42" s="52"/>
      <c r="K42" s="52"/>
      <c r="L42" s="52">
        <v>1</v>
      </c>
      <c r="M42" s="53"/>
      <c r="N42" s="54" t="s">
        <v>150</v>
      </c>
      <c r="O42" s="55">
        <v>15</v>
      </c>
    </row>
    <row r="43" spans="1:15" ht="23.1" customHeight="1" thickTop="1" thickBot="1" x14ac:dyDescent="0.3">
      <c r="A43" s="15" t="s">
        <v>80</v>
      </c>
      <c r="B43" s="105" t="s">
        <v>151</v>
      </c>
      <c r="C43" s="106"/>
      <c r="D43" s="70" t="s">
        <v>149</v>
      </c>
      <c r="E43" s="20"/>
      <c r="F43" s="14">
        <v>1</v>
      </c>
      <c r="G43" s="14"/>
      <c r="H43" s="19">
        <v>1</v>
      </c>
      <c r="I43" s="17"/>
      <c r="J43" s="13"/>
      <c r="K43" s="13"/>
      <c r="L43" s="13">
        <v>1</v>
      </c>
      <c r="M43" s="22"/>
      <c r="N43" s="24" t="s">
        <v>150</v>
      </c>
      <c r="O43" s="26">
        <v>15</v>
      </c>
    </row>
    <row r="44" spans="1:15" ht="23.1" customHeight="1" thickTop="1" thickBot="1" x14ac:dyDescent="0.3">
      <c r="A44" s="46" t="s">
        <v>81</v>
      </c>
      <c r="B44" s="107" t="s">
        <v>153</v>
      </c>
      <c r="C44" s="108"/>
      <c r="D44" s="47" t="s">
        <v>149</v>
      </c>
      <c r="E44" s="48"/>
      <c r="F44" s="49">
        <v>1</v>
      </c>
      <c r="G44" s="49"/>
      <c r="H44" s="50">
        <v>1</v>
      </c>
      <c r="I44" s="56"/>
      <c r="J44" s="57"/>
      <c r="K44" s="57"/>
      <c r="L44" s="52">
        <v>1</v>
      </c>
      <c r="M44" s="58"/>
      <c r="N44" s="54" t="s">
        <v>150</v>
      </c>
      <c r="O44" s="55">
        <v>15</v>
      </c>
    </row>
    <row r="45" spans="1:15" s="27" customFormat="1" ht="23.1" customHeight="1" thickTop="1" thickBot="1" x14ac:dyDescent="0.3">
      <c r="A45" s="15" t="s">
        <v>82</v>
      </c>
      <c r="B45" s="105" t="s">
        <v>154</v>
      </c>
      <c r="C45" s="106"/>
      <c r="D45" s="70" t="s">
        <v>149</v>
      </c>
      <c r="E45" s="20"/>
      <c r="F45" s="14">
        <v>1</v>
      </c>
      <c r="G45" s="14"/>
      <c r="H45" s="19">
        <v>1</v>
      </c>
      <c r="I45" s="17"/>
      <c r="J45" s="13"/>
      <c r="K45" s="13"/>
      <c r="L45" s="77">
        <v>1</v>
      </c>
      <c r="M45" s="22"/>
      <c r="N45" s="24" t="s">
        <v>150</v>
      </c>
      <c r="O45" s="26">
        <v>15</v>
      </c>
    </row>
    <row r="46" spans="1:15" s="27" customFormat="1" ht="23.1" customHeight="1" thickTop="1" thickBot="1" x14ac:dyDescent="0.3">
      <c r="A46" s="46" t="s">
        <v>83</v>
      </c>
      <c r="B46" s="107" t="s">
        <v>156</v>
      </c>
      <c r="C46" s="108"/>
      <c r="D46" s="47" t="s">
        <v>157</v>
      </c>
      <c r="E46" s="48"/>
      <c r="F46" s="49">
        <v>1</v>
      </c>
      <c r="G46" s="49"/>
      <c r="H46" s="50">
        <v>1</v>
      </c>
      <c r="I46" s="56"/>
      <c r="J46" s="57"/>
      <c r="K46" s="57"/>
      <c r="L46" s="52">
        <v>1</v>
      </c>
      <c r="M46" s="58"/>
      <c r="N46" s="54" t="s">
        <v>166</v>
      </c>
      <c r="O46" s="55">
        <v>15</v>
      </c>
    </row>
    <row r="47" spans="1:15" s="27" customFormat="1" ht="23.1" customHeight="1" thickTop="1" thickBot="1" x14ac:dyDescent="0.3">
      <c r="A47" s="15" t="s">
        <v>84</v>
      </c>
      <c r="B47" s="105" t="s">
        <v>158</v>
      </c>
      <c r="C47" s="106"/>
      <c r="D47" s="70" t="s">
        <v>157</v>
      </c>
      <c r="E47" s="20"/>
      <c r="F47" s="14">
        <v>1</v>
      </c>
      <c r="G47" s="14"/>
      <c r="H47" s="19">
        <v>1</v>
      </c>
      <c r="I47" s="17"/>
      <c r="J47" s="13"/>
      <c r="K47" s="13"/>
      <c r="L47" s="77">
        <v>1</v>
      </c>
      <c r="M47" s="22"/>
      <c r="N47" s="24" t="s">
        <v>166</v>
      </c>
      <c r="O47" s="26">
        <v>15</v>
      </c>
    </row>
    <row r="48" spans="1:15" s="27" customFormat="1" ht="23.1" customHeight="1" thickTop="1" thickBot="1" x14ac:dyDescent="0.3">
      <c r="A48" s="46" t="s">
        <v>85</v>
      </c>
      <c r="B48" s="107" t="s">
        <v>159</v>
      </c>
      <c r="C48" s="108"/>
      <c r="D48" s="47" t="s">
        <v>157</v>
      </c>
      <c r="E48" s="48"/>
      <c r="F48" s="49">
        <v>1</v>
      </c>
      <c r="G48" s="49"/>
      <c r="H48" s="50">
        <v>1</v>
      </c>
      <c r="I48" s="51"/>
      <c r="J48" s="52"/>
      <c r="K48" s="52"/>
      <c r="L48" s="52">
        <v>1</v>
      </c>
      <c r="M48" s="53"/>
      <c r="N48" s="54" t="s">
        <v>166</v>
      </c>
      <c r="O48" s="55">
        <v>15</v>
      </c>
    </row>
    <row r="49" spans="1:15" s="27" customFormat="1" ht="23.1" customHeight="1" thickTop="1" thickBot="1" x14ac:dyDescent="0.3">
      <c r="A49" s="15" t="s">
        <v>86</v>
      </c>
      <c r="B49" s="105" t="s">
        <v>160</v>
      </c>
      <c r="C49" s="106"/>
      <c r="D49" s="70" t="s">
        <v>157</v>
      </c>
      <c r="E49" s="20"/>
      <c r="F49" s="14">
        <v>1</v>
      </c>
      <c r="G49" s="14"/>
      <c r="H49" s="19">
        <v>1</v>
      </c>
      <c r="I49" s="17"/>
      <c r="J49" s="13"/>
      <c r="K49" s="13"/>
      <c r="L49" s="77">
        <v>1</v>
      </c>
      <c r="M49" s="22"/>
      <c r="N49" s="24" t="s">
        <v>166</v>
      </c>
      <c r="O49" s="26">
        <v>15</v>
      </c>
    </row>
    <row r="50" spans="1:15" ht="23.1" customHeight="1" thickTop="1" thickBot="1" x14ac:dyDescent="0.3">
      <c r="A50" s="46" t="s">
        <v>87</v>
      </c>
      <c r="B50" s="107" t="s">
        <v>161</v>
      </c>
      <c r="C50" s="108"/>
      <c r="D50" s="47" t="s">
        <v>157</v>
      </c>
      <c r="E50" s="48"/>
      <c r="F50" s="49">
        <v>1</v>
      </c>
      <c r="G50" s="49"/>
      <c r="H50" s="50">
        <v>1</v>
      </c>
      <c r="I50" s="56"/>
      <c r="J50" s="57"/>
      <c r="K50" s="57"/>
      <c r="L50" s="52">
        <v>1</v>
      </c>
      <c r="M50" s="58"/>
      <c r="N50" s="54" t="s">
        <v>166</v>
      </c>
      <c r="O50" s="55">
        <v>15</v>
      </c>
    </row>
    <row r="51" spans="1:15" s="27" customFormat="1" ht="23.1" customHeight="1" thickTop="1" thickBot="1" x14ac:dyDescent="0.3">
      <c r="A51" s="15" t="s">
        <v>88</v>
      </c>
      <c r="B51" s="105" t="s">
        <v>162</v>
      </c>
      <c r="C51" s="106"/>
      <c r="D51" s="70" t="s">
        <v>157</v>
      </c>
      <c r="E51" s="20"/>
      <c r="F51" s="14">
        <v>1</v>
      </c>
      <c r="G51" s="14"/>
      <c r="H51" s="19">
        <v>1</v>
      </c>
      <c r="I51" s="17"/>
      <c r="J51" s="13"/>
      <c r="K51" s="13"/>
      <c r="L51" s="77">
        <v>1</v>
      </c>
      <c r="M51" s="22"/>
      <c r="N51" s="24" t="s">
        <v>166</v>
      </c>
      <c r="O51" s="26">
        <v>15</v>
      </c>
    </row>
    <row r="52" spans="1:15" s="27" customFormat="1" ht="23.1" customHeight="1" thickTop="1" thickBot="1" x14ac:dyDescent="0.3">
      <c r="A52" s="46" t="s">
        <v>89</v>
      </c>
      <c r="B52" s="107" t="s">
        <v>163</v>
      </c>
      <c r="C52" s="108"/>
      <c r="D52" s="47" t="s">
        <v>157</v>
      </c>
      <c r="E52" s="61">
        <v>1</v>
      </c>
      <c r="F52" s="62"/>
      <c r="G52" s="62"/>
      <c r="H52" s="50">
        <v>1</v>
      </c>
      <c r="I52" s="56"/>
      <c r="J52" s="57"/>
      <c r="K52" s="57"/>
      <c r="L52" s="52">
        <v>1</v>
      </c>
      <c r="M52" s="58"/>
      <c r="N52" s="54" t="s">
        <v>166</v>
      </c>
      <c r="O52" s="55">
        <v>15</v>
      </c>
    </row>
    <row r="53" spans="1:15" ht="23.1" customHeight="1" thickTop="1" thickBot="1" x14ac:dyDescent="0.3">
      <c r="A53" s="15" t="s">
        <v>90</v>
      </c>
      <c r="B53" s="105" t="s">
        <v>164</v>
      </c>
      <c r="C53" s="106"/>
      <c r="D53" s="70" t="s">
        <v>157</v>
      </c>
      <c r="E53" s="21">
        <v>1</v>
      </c>
      <c r="F53" s="10"/>
      <c r="G53" s="10"/>
      <c r="H53" s="19">
        <v>1</v>
      </c>
      <c r="I53" s="17"/>
      <c r="J53" s="13"/>
      <c r="K53" s="13"/>
      <c r="L53" s="77">
        <v>1</v>
      </c>
      <c r="M53" s="22"/>
      <c r="N53" s="24" t="s">
        <v>166</v>
      </c>
      <c r="O53" s="26">
        <v>15</v>
      </c>
    </row>
    <row r="54" spans="1:15" ht="21" customHeight="1" thickTop="1" thickBot="1" x14ac:dyDescent="0.3">
      <c r="A54" s="46" t="s">
        <v>91</v>
      </c>
      <c r="B54" s="107" t="s">
        <v>165</v>
      </c>
      <c r="C54" s="108"/>
      <c r="D54" s="47" t="s">
        <v>157</v>
      </c>
      <c r="E54" s="61">
        <v>1</v>
      </c>
      <c r="F54" s="62"/>
      <c r="G54" s="62"/>
      <c r="H54" s="50">
        <v>1</v>
      </c>
      <c r="I54" s="56"/>
      <c r="J54" s="57"/>
      <c r="K54" s="57"/>
      <c r="L54" s="52">
        <v>1</v>
      </c>
      <c r="M54" s="58"/>
      <c r="N54" s="54" t="s">
        <v>166</v>
      </c>
      <c r="O54" s="55">
        <v>15</v>
      </c>
    </row>
    <row r="55" spans="1:15" ht="16.5" thickTop="1" thickBot="1" x14ac:dyDescent="0.3">
      <c r="A55" s="118" t="s">
        <v>155</v>
      </c>
      <c r="B55" s="119"/>
      <c r="C55" s="119"/>
      <c r="D55" s="64">
        <f>SUM(E55:F55)</f>
        <v>13</v>
      </c>
      <c r="E55" s="65">
        <f t="shared" ref="E55:M55" si="6" xml:space="preserve"> SUM(E42:E54)</f>
        <v>3</v>
      </c>
      <c r="F55" s="66">
        <f t="shared" si="6"/>
        <v>10</v>
      </c>
      <c r="G55" s="66">
        <f t="shared" si="6"/>
        <v>0</v>
      </c>
      <c r="H55" s="67">
        <f t="shared" si="6"/>
        <v>13</v>
      </c>
      <c r="I55" s="65">
        <f t="shared" si="6"/>
        <v>0</v>
      </c>
      <c r="J55" s="66">
        <f t="shared" si="6"/>
        <v>0</v>
      </c>
      <c r="K55" s="66">
        <f t="shared" si="6"/>
        <v>0</v>
      </c>
      <c r="L55" s="66">
        <f t="shared" si="6"/>
        <v>13</v>
      </c>
      <c r="M55" s="67">
        <f t="shared" si="6"/>
        <v>0</v>
      </c>
      <c r="N55" s="68" t="s">
        <v>33</v>
      </c>
      <c r="O55" s="69">
        <f xml:space="preserve"> SUM(O42:O54)/D55</f>
        <v>15</v>
      </c>
    </row>
    <row r="56" spans="1:15" ht="15.75" thickTop="1" x14ac:dyDescent="0.25"/>
    <row r="57" spans="1:15" x14ac:dyDescent="0.25">
      <c r="A57" s="9"/>
      <c r="C57" s="9"/>
      <c r="D57" s="9"/>
      <c r="E57" s="9"/>
      <c r="F57" s="9"/>
      <c r="G57" s="9"/>
      <c r="H57" s="9"/>
    </row>
    <row r="58" spans="1:15" ht="15.75" x14ac:dyDescent="0.25">
      <c r="A58" s="101" t="s">
        <v>43</v>
      </c>
      <c r="B58" s="101"/>
      <c r="C58" s="101"/>
      <c r="D58" s="101"/>
      <c r="E58" s="101"/>
      <c r="F58" s="101"/>
      <c r="G58" s="101"/>
      <c r="H58" s="101"/>
      <c r="I58" s="101"/>
      <c r="J58" s="101"/>
      <c r="K58" s="101"/>
      <c r="L58" s="101"/>
      <c r="M58" s="101"/>
      <c r="N58" s="101"/>
      <c r="O58" s="101"/>
    </row>
    <row r="59" spans="1:15" ht="15.75" x14ac:dyDescent="0.25">
      <c r="A59" s="101" t="s">
        <v>13</v>
      </c>
      <c r="B59" s="101"/>
      <c r="C59" s="101"/>
      <c r="D59" s="101"/>
      <c r="E59" s="101"/>
      <c r="F59" s="101"/>
      <c r="G59" s="101"/>
      <c r="H59" s="101"/>
      <c r="I59" s="101"/>
      <c r="J59" s="101"/>
      <c r="K59" s="101"/>
      <c r="L59" s="101"/>
      <c r="M59" s="101"/>
      <c r="N59" s="101"/>
      <c r="O59" s="101"/>
    </row>
    <row r="60" spans="1:15" ht="15.75" x14ac:dyDescent="0.25">
      <c r="A60" s="102" t="s">
        <v>44</v>
      </c>
      <c r="B60" s="101"/>
      <c r="C60" s="101"/>
      <c r="D60" s="101"/>
      <c r="E60" s="101"/>
      <c r="F60" s="101"/>
      <c r="G60" s="101"/>
      <c r="H60" s="101"/>
      <c r="I60" s="101"/>
      <c r="J60" s="101"/>
      <c r="K60" s="101"/>
      <c r="L60" s="101"/>
      <c r="M60" s="101"/>
      <c r="N60" s="101"/>
      <c r="O60" s="101"/>
    </row>
    <row r="61" spans="1:15" ht="15.75" x14ac:dyDescent="0.25">
      <c r="A61" s="102" t="s">
        <v>45</v>
      </c>
      <c r="B61" s="101"/>
      <c r="C61" s="101"/>
      <c r="D61" s="101"/>
      <c r="E61" s="101"/>
      <c r="F61" s="101"/>
      <c r="G61" s="101"/>
      <c r="H61" s="101"/>
      <c r="I61" s="101"/>
      <c r="J61" s="101"/>
      <c r="K61" s="101"/>
      <c r="L61" s="101"/>
      <c r="M61" s="101"/>
      <c r="N61" s="101"/>
      <c r="O61" s="101"/>
    </row>
    <row r="62" spans="1:15" ht="12" customHeight="1" x14ac:dyDescent="0.25">
      <c r="A62" s="103"/>
      <c r="B62" s="103"/>
      <c r="C62" s="103"/>
      <c r="D62" s="103"/>
      <c r="E62" s="103"/>
      <c r="F62" s="103"/>
      <c r="G62" s="103"/>
      <c r="H62" s="103"/>
      <c r="I62" s="103"/>
      <c r="J62" s="103"/>
      <c r="K62" s="103"/>
      <c r="L62" s="103"/>
      <c r="M62" s="103"/>
      <c r="N62" s="103"/>
      <c r="O62" s="103"/>
    </row>
    <row r="63" spans="1:15" ht="19.5" customHeight="1" x14ac:dyDescent="0.25">
      <c r="A63" s="104" t="s">
        <v>14</v>
      </c>
      <c r="B63" s="104"/>
      <c r="C63" s="104"/>
      <c r="D63" s="104"/>
      <c r="E63" s="104"/>
      <c r="F63" s="104"/>
      <c r="G63" s="104"/>
      <c r="H63" s="104"/>
      <c r="I63" s="104"/>
      <c r="J63" s="104"/>
      <c r="K63" s="104"/>
      <c r="L63" s="104"/>
      <c r="M63" s="104"/>
      <c r="N63" s="104"/>
      <c r="O63" s="104"/>
    </row>
    <row r="64" spans="1:15" ht="18" x14ac:dyDescent="0.25">
      <c r="A64" s="104" t="s">
        <v>46</v>
      </c>
      <c r="B64" s="104"/>
      <c r="C64" s="104"/>
      <c r="D64" s="104"/>
      <c r="E64" s="104"/>
      <c r="F64" s="104"/>
      <c r="G64" s="104"/>
      <c r="H64" s="104"/>
      <c r="I64" s="104"/>
      <c r="J64" s="104"/>
      <c r="K64" s="104"/>
      <c r="L64" s="104"/>
      <c r="M64" s="104"/>
      <c r="N64" s="104"/>
      <c r="O64" s="104"/>
    </row>
    <row r="65" spans="1:15" ht="18" x14ac:dyDescent="0.25">
      <c r="A65" s="117" t="s">
        <v>47</v>
      </c>
      <c r="B65" s="117"/>
      <c r="C65" s="117"/>
      <c r="D65" s="117"/>
      <c r="E65" s="117"/>
      <c r="F65" s="117"/>
      <c r="G65" s="117"/>
      <c r="H65" s="117"/>
      <c r="I65" s="117"/>
      <c r="J65" s="117"/>
      <c r="K65" s="117"/>
      <c r="L65" s="117"/>
      <c r="M65" s="117"/>
      <c r="N65" s="117"/>
      <c r="O65" s="117"/>
    </row>
    <row r="66" spans="1:15" ht="7.5" customHeight="1" thickBot="1" x14ac:dyDescent="0.3">
      <c r="A66" s="5"/>
      <c r="B66" s="7"/>
      <c r="C66" s="5"/>
      <c r="D66" s="5"/>
      <c r="E66" s="5"/>
      <c r="F66" s="5"/>
      <c r="G66" s="5"/>
      <c r="H66" s="5"/>
      <c r="I66" s="5"/>
      <c r="J66" s="5"/>
      <c r="K66" s="5"/>
      <c r="L66" s="5"/>
      <c r="M66" s="5"/>
      <c r="N66" s="5"/>
      <c r="O66" s="11"/>
    </row>
    <row r="67" spans="1:15" ht="12" customHeight="1" thickTop="1" thickBot="1" x14ac:dyDescent="0.3">
      <c r="A67" s="111" t="s">
        <v>0</v>
      </c>
      <c r="B67" s="135" t="s">
        <v>15</v>
      </c>
      <c r="C67" s="136"/>
      <c r="D67" s="114" t="s">
        <v>16</v>
      </c>
      <c r="E67" s="125" t="s">
        <v>17</v>
      </c>
      <c r="F67" s="125"/>
      <c r="G67" s="125"/>
      <c r="H67" s="126"/>
      <c r="I67" s="131" t="s">
        <v>24</v>
      </c>
      <c r="J67" s="131"/>
      <c r="K67" s="131"/>
      <c r="L67" s="131"/>
      <c r="M67" s="132"/>
      <c r="N67" s="120" t="s">
        <v>30</v>
      </c>
      <c r="O67" s="122" t="s">
        <v>32</v>
      </c>
    </row>
    <row r="68" spans="1:15" ht="24.75" customHeight="1" thickTop="1" thickBot="1" x14ac:dyDescent="0.3">
      <c r="A68" s="112"/>
      <c r="B68" s="137"/>
      <c r="C68" s="138"/>
      <c r="D68" s="115"/>
      <c r="E68" s="127" t="s">
        <v>18</v>
      </c>
      <c r="F68" s="128"/>
      <c r="G68" s="129" t="s">
        <v>19</v>
      </c>
      <c r="H68" s="130"/>
      <c r="I68" s="133"/>
      <c r="J68" s="133"/>
      <c r="K68" s="133"/>
      <c r="L68" s="133"/>
      <c r="M68" s="134"/>
      <c r="N68" s="115"/>
      <c r="O68" s="123"/>
    </row>
    <row r="69" spans="1:15" ht="22.5" customHeight="1" thickTop="1" thickBot="1" x14ac:dyDescent="0.3">
      <c r="A69" s="113"/>
      <c r="B69" s="139"/>
      <c r="C69" s="140"/>
      <c r="D69" s="116"/>
      <c r="E69" s="39" t="s">
        <v>20</v>
      </c>
      <c r="F69" s="40" t="s">
        <v>21</v>
      </c>
      <c r="G69" s="41" t="s">
        <v>22</v>
      </c>
      <c r="H69" s="42" t="s">
        <v>23</v>
      </c>
      <c r="I69" s="43" t="s">
        <v>25</v>
      </c>
      <c r="J69" s="44" t="s">
        <v>26</v>
      </c>
      <c r="K69" s="44" t="s">
        <v>27</v>
      </c>
      <c r="L69" s="44" t="s">
        <v>28</v>
      </c>
      <c r="M69" s="45" t="s">
        <v>29</v>
      </c>
      <c r="N69" s="121"/>
      <c r="O69" s="124"/>
    </row>
    <row r="70" spans="1:15" ht="21.75" customHeight="1" thickTop="1" thickBot="1" x14ac:dyDescent="0.3">
      <c r="A70" s="46" t="s">
        <v>92</v>
      </c>
      <c r="B70" s="107" t="s">
        <v>167</v>
      </c>
      <c r="C70" s="108"/>
      <c r="D70" s="47" t="s">
        <v>157</v>
      </c>
      <c r="E70" s="48">
        <v>1</v>
      </c>
      <c r="F70" s="49"/>
      <c r="G70" s="49"/>
      <c r="H70" s="50">
        <v>1</v>
      </c>
      <c r="I70" s="51"/>
      <c r="J70" s="52"/>
      <c r="K70" s="52"/>
      <c r="L70" s="52">
        <v>1</v>
      </c>
      <c r="M70" s="53"/>
      <c r="N70" s="54" t="s">
        <v>166</v>
      </c>
      <c r="O70" s="55">
        <v>15</v>
      </c>
    </row>
    <row r="71" spans="1:15" ht="22.35" customHeight="1" thickTop="1" thickBot="1" x14ac:dyDescent="0.3">
      <c r="A71" s="15" t="s">
        <v>93</v>
      </c>
      <c r="B71" s="105" t="s">
        <v>168</v>
      </c>
      <c r="C71" s="106"/>
      <c r="D71" s="70" t="s">
        <v>157</v>
      </c>
      <c r="E71" s="20"/>
      <c r="F71" s="14">
        <v>1</v>
      </c>
      <c r="G71" s="14"/>
      <c r="H71" s="19">
        <v>1</v>
      </c>
      <c r="I71" s="17"/>
      <c r="J71" s="13"/>
      <c r="K71" s="13"/>
      <c r="L71" s="77">
        <v>1</v>
      </c>
      <c r="M71" s="22"/>
      <c r="N71" s="24" t="s">
        <v>166</v>
      </c>
      <c r="O71" s="26">
        <v>15</v>
      </c>
    </row>
    <row r="72" spans="1:15" ht="18" customHeight="1" thickTop="1" thickBot="1" x14ac:dyDescent="0.3">
      <c r="A72" s="46" t="s">
        <v>94</v>
      </c>
      <c r="B72" s="107" t="s">
        <v>169</v>
      </c>
      <c r="C72" s="108"/>
      <c r="D72" s="47" t="s">
        <v>157</v>
      </c>
      <c r="E72" s="48"/>
      <c r="F72" s="49">
        <v>1</v>
      </c>
      <c r="G72" s="49"/>
      <c r="H72" s="50">
        <v>1</v>
      </c>
      <c r="I72" s="56"/>
      <c r="J72" s="57"/>
      <c r="K72" s="57"/>
      <c r="L72" s="52">
        <v>1</v>
      </c>
      <c r="M72" s="58"/>
      <c r="N72" s="54" t="s">
        <v>166</v>
      </c>
      <c r="O72" s="55">
        <v>15</v>
      </c>
    </row>
    <row r="73" spans="1:15" ht="19.5" customHeight="1" thickTop="1" thickBot="1" x14ac:dyDescent="0.3">
      <c r="A73" s="15" t="s">
        <v>95</v>
      </c>
      <c r="B73" s="105" t="s">
        <v>170</v>
      </c>
      <c r="C73" s="106"/>
      <c r="D73" s="70" t="s">
        <v>157</v>
      </c>
      <c r="E73" s="20"/>
      <c r="F73" s="14">
        <v>1</v>
      </c>
      <c r="G73" s="14"/>
      <c r="H73" s="19">
        <v>1</v>
      </c>
      <c r="I73" s="17"/>
      <c r="J73" s="13"/>
      <c r="K73" s="13"/>
      <c r="L73" s="77">
        <v>1</v>
      </c>
      <c r="M73" s="22"/>
      <c r="N73" s="24" t="s">
        <v>166</v>
      </c>
      <c r="O73" s="26">
        <v>15</v>
      </c>
    </row>
    <row r="74" spans="1:15" ht="19.5" customHeight="1" thickTop="1" thickBot="1" x14ac:dyDescent="0.3">
      <c r="A74" s="46" t="s">
        <v>96</v>
      </c>
      <c r="B74" s="107" t="s">
        <v>171</v>
      </c>
      <c r="C74" s="108"/>
      <c r="D74" s="47" t="s">
        <v>157</v>
      </c>
      <c r="E74" s="48"/>
      <c r="F74" s="49">
        <v>1</v>
      </c>
      <c r="G74" s="49"/>
      <c r="H74" s="50">
        <v>1</v>
      </c>
      <c r="I74" s="56"/>
      <c r="J74" s="57"/>
      <c r="K74" s="57"/>
      <c r="L74" s="52">
        <v>1</v>
      </c>
      <c r="M74" s="58"/>
      <c r="N74" s="54" t="s">
        <v>166</v>
      </c>
      <c r="O74" s="55">
        <v>15</v>
      </c>
    </row>
    <row r="75" spans="1:15" ht="19.5" customHeight="1" thickTop="1" thickBot="1" x14ac:dyDescent="0.3">
      <c r="A75" s="15" t="s">
        <v>97</v>
      </c>
      <c r="B75" s="105" t="s">
        <v>172</v>
      </c>
      <c r="C75" s="106"/>
      <c r="D75" s="70" t="s">
        <v>157</v>
      </c>
      <c r="E75" s="20"/>
      <c r="F75" s="14">
        <v>1</v>
      </c>
      <c r="G75" s="14"/>
      <c r="H75" s="19">
        <v>1</v>
      </c>
      <c r="I75" s="17"/>
      <c r="J75" s="13"/>
      <c r="K75" s="13"/>
      <c r="L75" s="77">
        <v>1</v>
      </c>
      <c r="M75" s="22"/>
      <c r="N75" s="24" t="s">
        <v>166</v>
      </c>
      <c r="O75" s="26">
        <v>15</v>
      </c>
    </row>
    <row r="76" spans="1:15" ht="19.5" customHeight="1" thickTop="1" thickBot="1" x14ac:dyDescent="0.3">
      <c r="A76" s="46" t="s">
        <v>98</v>
      </c>
      <c r="B76" s="107" t="s">
        <v>173</v>
      </c>
      <c r="C76" s="108"/>
      <c r="D76" s="47" t="s">
        <v>157</v>
      </c>
      <c r="E76" s="48">
        <v>1</v>
      </c>
      <c r="F76" s="49"/>
      <c r="G76" s="49"/>
      <c r="H76" s="50">
        <v>1</v>
      </c>
      <c r="I76" s="51"/>
      <c r="J76" s="52"/>
      <c r="K76" s="52"/>
      <c r="L76" s="52">
        <v>1</v>
      </c>
      <c r="M76" s="53"/>
      <c r="N76" s="54" t="s">
        <v>166</v>
      </c>
      <c r="O76" s="55">
        <v>15</v>
      </c>
    </row>
    <row r="77" spans="1:15" ht="19.5" customHeight="1" thickTop="1" thickBot="1" x14ac:dyDescent="0.3">
      <c r="A77" s="15" t="s">
        <v>99</v>
      </c>
      <c r="B77" s="105" t="s">
        <v>174</v>
      </c>
      <c r="C77" s="106"/>
      <c r="D77" s="70" t="s">
        <v>175</v>
      </c>
      <c r="E77" s="20">
        <v>1</v>
      </c>
      <c r="F77" s="14"/>
      <c r="G77" s="14"/>
      <c r="H77" s="19">
        <v>1</v>
      </c>
      <c r="I77" s="17"/>
      <c r="J77" s="13"/>
      <c r="K77" s="13"/>
      <c r="L77" s="77">
        <v>1</v>
      </c>
      <c r="M77" s="22"/>
      <c r="N77" s="24" t="s">
        <v>177</v>
      </c>
      <c r="O77" s="26">
        <v>10</v>
      </c>
    </row>
    <row r="78" spans="1:15" ht="19.5" customHeight="1" thickTop="1" thickBot="1" x14ac:dyDescent="0.3">
      <c r="A78" s="46" t="s">
        <v>100</v>
      </c>
      <c r="B78" s="107" t="s">
        <v>178</v>
      </c>
      <c r="C78" s="108"/>
      <c r="D78" s="47" t="s">
        <v>175</v>
      </c>
      <c r="E78" s="48">
        <v>1</v>
      </c>
      <c r="F78" s="49"/>
      <c r="G78" s="49"/>
      <c r="H78" s="50">
        <v>1</v>
      </c>
      <c r="I78" s="56"/>
      <c r="J78" s="57"/>
      <c r="K78" s="57"/>
      <c r="L78" s="52">
        <v>1</v>
      </c>
      <c r="M78" s="58"/>
      <c r="N78" s="54" t="s">
        <v>176</v>
      </c>
      <c r="O78" s="55">
        <v>15</v>
      </c>
    </row>
    <row r="79" spans="1:15" ht="19.5" customHeight="1" thickTop="1" thickBot="1" x14ac:dyDescent="0.3">
      <c r="A79" s="15" t="s">
        <v>101</v>
      </c>
      <c r="B79" s="105" t="s">
        <v>180</v>
      </c>
      <c r="C79" s="106"/>
      <c r="D79" s="70" t="s">
        <v>175</v>
      </c>
      <c r="E79" s="20"/>
      <c r="F79" s="14">
        <v>1</v>
      </c>
      <c r="G79" s="14"/>
      <c r="H79" s="19">
        <v>1</v>
      </c>
      <c r="I79" s="17"/>
      <c r="J79" s="13"/>
      <c r="K79" s="13"/>
      <c r="L79" s="77">
        <v>1</v>
      </c>
      <c r="M79" s="22"/>
      <c r="N79" s="24" t="s">
        <v>176</v>
      </c>
      <c r="O79" s="26">
        <v>15</v>
      </c>
    </row>
    <row r="80" spans="1:15" ht="19.5" customHeight="1" thickTop="1" thickBot="1" x14ac:dyDescent="0.3">
      <c r="A80" s="46" t="s">
        <v>102</v>
      </c>
      <c r="B80" s="107" t="s">
        <v>181</v>
      </c>
      <c r="C80" s="108"/>
      <c r="D80" s="47" t="s">
        <v>175</v>
      </c>
      <c r="E80" s="61"/>
      <c r="F80" s="62">
        <v>1</v>
      </c>
      <c r="G80" s="62"/>
      <c r="H80" s="50">
        <v>1</v>
      </c>
      <c r="I80" s="56"/>
      <c r="J80" s="57"/>
      <c r="K80" s="57"/>
      <c r="L80" s="52">
        <v>1</v>
      </c>
      <c r="M80" s="58"/>
      <c r="N80" s="54" t="s">
        <v>176</v>
      </c>
      <c r="O80" s="55">
        <v>15</v>
      </c>
    </row>
    <row r="81" spans="1:15" ht="19.5" customHeight="1" thickTop="1" thickBot="1" x14ac:dyDescent="0.3">
      <c r="A81" s="15" t="s">
        <v>103</v>
      </c>
      <c r="B81" s="105" t="s">
        <v>182</v>
      </c>
      <c r="C81" s="106"/>
      <c r="D81" s="70" t="s">
        <v>175</v>
      </c>
      <c r="E81" s="21"/>
      <c r="F81" s="10">
        <v>1</v>
      </c>
      <c r="G81" s="10"/>
      <c r="H81" s="19">
        <v>1</v>
      </c>
      <c r="I81" s="17"/>
      <c r="J81" s="13"/>
      <c r="K81" s="13"/>
      <c r="L81" s="77">
        <v>1</v>
      </c>
      <c r="M81" s="22"/>
      <c r="N81" s="24" t="s">
        <v>176</v>
      </c>
      <c r="O81" s="26">
        <v>15</v>
      </c>
    </row>
    <row r="82" spans="1:15" ht="19.5" customHeight="1" thickTop="1" thickBot="1" x14ac:dyDescent="0.3">
      <c r="A82" s="46" t="s">
        <v>104</v>
      </c>
      <c r="B82" s="107" t="s">
        <v>183</v>
      </c>
      <c r="C82" s="108"/>
      <c r="D82" s="47" t="s">
        <v>175</v>
      </c>
      <c r="E82" s="61"/>
      <c r="F82" s="62">
        <v>1</v>
      </c>
      <c r="G82" s="62"/>
      <c r="H82" s="50">
        <v>1</v>
      </c>
      <c r="I82" s="56"/>
      <c r="J82" s="57"/>
      <c r="K82" s="57"/>
      <c r="L82" s="52">
        <v>1</v>
      </c>
      <c r="M82" s="58"/>
      <c r="N82" s="54" t="s">
        <v>176</v>
      </c>
      <c r="O82" s="55">
        <v>15</v>
      </c>
    </row>
    <row r="83" spans="1:15" ht="19.5" customHeight="1" thickTop="1" thickBot="1" x14ac:dyDescent="0.3">
      <c r="A83" s="15" t="s">
        <v>105</v>
      </c>
      <c r="B83" s="105" t="s">
        <v>184</v>
      </c>
      <c r="C83" s="106"/>
      <c r="D83" s="70" t="s">
        <v>175</v>
      </c>
      <c r="E83" s="21">
        <v>1</v>
      </c>
      <c r="F83" s="10"/>
      <c r="G83" s="10"/>
      <c r="H83" s="19">
        <v>1</v>
      </c>
      <c r="I83" s="17"/>
      <c r="J83" s="13"/>
      <c r="K83" s="13"/>
      <c r="L83" s="77">
        <v>1</v>
      </c>
      <c r="M83" s="22"/>
      <c r="N83" s="24" t="s">
        <v>176</v>
      </c>
      <c r="O83" s="26">
        <v>15</v>
      </c>
    </row>
    <row r="84" spans="1:15" ht="19.5" customHeight="1" thickTop="1" thickBot="1" x14ac:dyDescent="0.3">
      <c r="A84" s="46" t="s">
        <v>106</v>
      </c>
      <c r="B84" s="107" t="s">
        <v>185</v>
      </c>
      <c r="C84" s="108"/>
      <c r="D84" s="47" t="s">
        <v>175</v>
      </c>
      <c r="E84" s="61">
        <v>1</v>
      </c>
      <c r="F84" s="62"/>
      <c r="G84" s="62"/>
      <c r="H84" s="50">
        <v>1</v>
      </c>
      <c r="I84" s="56"/>
      <c r="J84" s="57"/>
      <c r="K84" s="57"/>
      <c r="L84" s="52">
        <v>1</v>
      </c>
      <c r="M84" s="58"/>
      <c r="N84" s="54" t="s">
        <v>176</v>
      </c>
      <c r="O84" s="55">
        <v>15</v>
      </c>
    </row>
    <row r="85" spans="1:15" ht="17.25" customHeight="1" thickTop="1" thickBot="1" x14ac:dyDescent="0.3">
      <c r="A85" s="118" t="s">
        <v>179</v>
      </c>
      <c r="B85" s="119"/>
      <c r="C85" s="119"/>
      <c r="D85" s="64">
        <f>SUM(E85:F85)</f>
        <v>15</v>
      </c>
      <c r="E85" s="65">
        <f t="shared" ref="E85:M85" si="7" xml:space="preserve"> SUM(E70:E84)</f>
        <v>6</v>
      </c>
      <c r="F85" s="66">
        <f t="shared" si="7"/>
        <v>9</v>
      </c>
      <c r="G85" s="66">
        <f t="shared" si="7"/>
        <v>0</v>
      </c>
      <c r="H85" s="67">
        <f t="shared" si="7"/>
        <v>15</v>
      </c>
      <c r="I85" s="65">
        <f t="shared" si="7"/>
        <v>0</v>
      </c>
      <c r="J85" s="66">
        <f t="shared" si="7"/>
        <v>0</v>
      </c>
      <c r="K85" s="66">
        <f t="shared" si="7"/>
        <v>0</v>
      </c>
      <c r="L85" s="66">
        <f t="shared" si="7"/>
        <v>15</v>
      </c>
      <c r="M85" s="67">
        <f t="shared" si="7"/>
        <v>0</v>
      </c>
      <c r="N85" s="68" t="s">
        <v>33</v>
      </c>
      <c r="O85" s="69">
        <f xml:space="preserve"> SUM(O70:O84)/D85</f>
        <v>14.666666666666666</v>
      </c>
    </row>
    <row r="86" spans="1:15" ht="24.75" customHeight="1" thickTop="1" x14ac:dyDescent="0.25">
      <c r="A86" s="9"/>
      <c r="C86" s="9"/>
      <c r="D86" s="9"/>
      <c r="E86" s="9"/>
      <c r="F86" s="9"/>
      <c r="G86" s="9"/>
      <c r="H86" s="9"/>
    </row>
    <row r="87" spans="1:15" ht="24.75" customHeight="1" x14ac:dyDescent="0.25">
      <c r="A87" s="101" t="s">
        <v>43</v>
      </c>
      <c r="B87" s="101"/>
      <c r="C87" s="101"/>
      <c r="D87" s="101"/>
      <c r="E87" s="101"/>
      <c r="F87" s="101"/>
      <c r="G87" s="101"/>
      <c r="H87" s="101"/>
      <c r="I87" s="101"/>
      <c r="J87" s="101"/>
      <c r="K87" s="101"/>
      <c r="L87" s="101"/>
      <c r="M87" s="101"/>
      <c r="N87" s="101"/>
      <c r="O87" s="101"/>
    </row>
    <row r="88" spans="1:15" ht="19.5" customHeight="1" x14ac:dyDescent="0.25">
      <c r="A88" s="101" t="s">
        <v>13</v>
      </c>
      <c r="B88" s="101"/>
      <c r="C88" s="101"/>
      <c r="D88" s="101"/>
      <c r="E88" s="101"/>
      <c r="F88" s="101"/>
      <c r="G88" s="101"/>
      <c r="H88" s="101"/>
      <c r="I88" s="101"/>
      <c r="J88" s="101"/>
      <c r="K88" s="101"/>
      <c r="L88" s="101"/>
      <c r="M88" s="101"/>
      <c r="N88" s="101"/>
      <c r="O88" s="101"/>
    </row>
    <row r="89" spans="1:15" ht="15.75" customHeight="1" x14ac:dyDescent="0.25">
      <c r="A89" s="102" t="s">
        <v>44</v>
      </c>
      <c r="B89" s="101"/>
      <c r="C89" s="101"/>
      <c r="D89" s="101"/>
      <c r="E89" s="101"/>
      <c r="F89" s="101"/>
      <c r="G89" s="101"/>
      <c r="H89" s="101"/>
      <c r="I89" s="101"/>
      <c r="J89" s="101"/>
      <c r="K89" s="101"/>
      <c r="L89" s="101"/>
      <c r="M89" s="101"/>
      <c r="N89" s="101"/>
      <c r="O89" s="101"/>
    </row>
    <row r="90" spans="1:15" ht="15.75" customHeight="1" x14ac:dyDescent="0.25">
      <c r="A90" s="102" t="s">
        <v>45</v>
      </c>
      <c r="B90" s="101"/>
      <c r="C90" s="101"/>
      <c r="D90" s="101"/>
      <c r="E90" s="101"/>
      <c r="F90" s="101"/>
      <c r="G90" s="101"/>
      <c r="H90" s="101"/>
      <c r="I90" s="101"/>
      <c r="J90" s="101"/>
      <c r="K90" s="101"/>
      <c r="L90" s="101"/>
      <c r="M90" s="101"/>
      <c r="N90" s="101"/>
      <c r="O90" s="101"/>
    </row>
    <row r="91" spans="1:15" ht="14.25" customHeight="1" x14ac:dyDescent="0.25">
      <c r="A91" s="103"/>
      <c r="B91" s="103"/>
      <c r="C91" s="103"/>
      <c r="D91" s="103"/>
      <c r="E91" s="103"/>
      <c r="F91" s="103"/>
      <c r="G91" s="103"/>
      <c r="H91" s="103"/>
      <c r="I91" s="103"/>
      <c r="J91" s="103"/>
      <c r="K91" s="103"/>
      <c r="L91" s="103"/>
      <c r="M91" s="103"/>
      <c r="N91" s="103"/>
      <c r="O91" s="103"/>
    </row>
    <row r="92" spans="1:15" ht="17.25" customHeight="1" x14ac:dyDescent="0.25">
      <c r="A92" s="104" t="s">
        <v>14</v>
      </c>
      <c r="B92" s="104"/>
      <c r="C92" s="104"/>
      <c r="D92" s="104"/>
      <c r="E92" s="104"/>
      <c r="F92" s="104"/>
      <c r="G92" s="104"/>
      <c r="H92" s="104"/>
      <c r="I92" s="104"/>
      <c r="J92" s="104"/>
      <c r="K92" s="104"/>
      <c r="L92" s="104"/>
      <c r="M92" s="104"/>
      <c r="N92" s="104"/>
      <c r="O92" s="104"/>
    </row>
    <row r="93" spans="1:15" ht="14.25" customHeight="1" x14ac:dyDescent="0.25">
      <c r="A93" s="104" t="s">
        <v>46</v>
      </c>
      <c r="B93" s="104"/>
      <c r="C93" s="104"/>
      <c r="D93" s="104"/>
      <c r="E93" s="104"/>
      <c r="F93" s="104"/>
      <c r="G93" s="104"/>
      <c r="H93" s="104"/>
      <c r="I93" s="104"/>
      <c r="J93" s="104"/>
      <c r="K93" s="104"/>
      <c r="L93" s="104"/>
      <c r="M93" s="104"/>
      <c r="N93" s="104"/>
      <c r="O93" s="104"/>
    </row>
    <row r="94" spans="1:15" ht="18" customHeight="1" x14ac:dyDescent="0.25">
      <c r="A94" s="117" t="s">
        <v>47</v>
      </c>
      <c r="B94" s="117"/>
      <c r="C94" s="117"/>
      <c r="D94" s="117"/>
      <c r="E94" s="117"/>
      <c r="F94" s="117"/>
      <c r="G94" s="117"/>
      <c r="H94" s="117"/>
      <c r="I94" s="117"/>
      <c r="J94" s="117"/>
      <c r="K94" s="117"/>
      <c r="L94" s="117"/>
      <c r="M94" s="117"/>
      <c r="N94" s="117"/>
      <c r="O94" s="117"/>
    </row>
    <row r="95" spans="1:15" ht="8.25" customHeight="1" thickBot="1" x14ac:dyDescent="0.3">
      <c r="A95" s="5"/>
      <c r="B95" s="7"/>
      <c r="C95" s="5"/>
      <c r="D95" s="5"/>
      <c r="E95" s="5"/>
      <c r="F95" s="5"/>
      <c r="G95" s="5"/>
      <c r="H95" s="5"/>
      <c r="I95" s="5"/>
      <c r="J95" s="5"/>
      <c r="K95" s="5"/>
      <c r="L95" s="5"/>
      <c r="M95" s="5"/>
      <c r="N95" s="5"/>
      <c r="O95" s="11"/>
    </row>
    <row r="96" spans="1:15" ht="24.75" customHeight="1" thickTop="1" thickBot="1" x14ac:dyDescent="0.3">
      <c r="A96" s="111" t="s">
        <v>0</v>
      </c>
      <c r="B96" s="135" t="s">
        <v>15</v>
      </c>
      <c r="C96" s="136"/>
      <c r="D96" s="114" t="s">
        <v>16</v>
      </c>
      <c r="E96" s="125" t="s">
        <v>17</v>
      </c>
      <c r="F96" s="125"/>
      <c r="G96" s="125"/>
      <c r="H96" s="126"/>
      <c r="I96" s="131" t="s">
        <v>24</v>
      </c>
      <c r="J96" s="131"/>
      <c r="K96" s="131"/>
      <c r="L96" s="131"/>
      <c r="M96" s="132"/>
      <c r="N96" s="120" t="s">
        <v>30</v>
      </c>
      <c r="O96" s="122" t="s">
        <v>32</v>
      </c>
    </row>
    <row r="97" spans="1:15" ht="22.5" customHeight="1" thickTop="1" thickBot="1" x14ac:dyDescent="0.3">
      <c r="A97" s="112"/>
      <c r="B97" s="137"/>
      <c r="C97" s="138"/>
      <c r="D97" s="115"/>
      <c r="E97" s="127" t="s">
        <v>18</v>
      </c>
      <c r="F97" s="128"/>
      <c r="G97" s="129" t="s">
        <v>19</v>
      </c>
      <c r="H97" s="130"/>
      <c r="I97" s="133"/>
      <c r="J97" s="133"/>
      <c r="K97" s="133"/>
      <c r="L97" s="133"/>
      <c r="M97" s="134"/>
      <c r="N97" s="115"/>
      <c r="O97" s="123"/>
    </row>
    <row r="98" spans="1:15" ht="24.6" customHeight="1" thickTop="1" thickBot="1" x14ac:dyDescent="0.3">
      <c r="A98" s="113"/>
      <c r="B98" s="139"/>
      <c r="C98" s="140"/>
      <c r="D98" s="116"/>
      <c r="E98" s="39" t="s">
        <v>20</v>
      </c>
      <c r="F98" s="40" t="s">
        <v>21</v>
      </c>
      <c r="G98" s="41" t="s">
        <v>22</v>
      </c>
      <c r="H98" s="42" t="s">
        <v>23</v>
      </c>
      <c r="I98" s="43" t="s">
        <v>25</v>
      </c>
      <c r="J98" s="44" t="s">
        <v>26</v>
      </c>
      <c r="K98" s="44" t="s">
        <v>27</v>
      </c>
      <c r="L98" s="44" t="s">
        <v>28</v>
      </c>
      <c r="M98" s="45" t="s">
        <v>29</v>
      </c>
      <c r="N98" s="121"/>
      <c r="O98" s="124"/>
    </row>
    <row r="99" spans="1:15" ht="21.75" customHeight="1" thickTop="1" thickBot="1" x14ac:dyDescent="0.3">
      <c r="A99" s="46" t="s">
        <v>107</v>
      </c>
      <c r="B99" s="107" t="s">
        <v>187</v>
      </c>
      <c r="C99" s="108"/>
      <c r="D99" s="47" t="s">
        <v>175</v>
      </c>
      <c r="E99" s="61">
        <v>1</v>
      </c>
      <c r="F99" s="62"/>
      <c r="G99" s="62"/>
      <c r="H99" s="50">
        <v>1</v>
      </c>
      <c r="I99" s="56"/>
      <c r="J99" s="57"/>
      <c r="K99" s="57"/>
      <c r="L99" s="52">
        <v>1</v>
      </c>
      <c r="M99" s="58"/>
      <c r="N99" s="54" t="s">
        <v>176</v>
      </c>
      <c r="O99" s="55">
        <v>15</v>
      </c>
    </row>
    <row r="100" spans="1:15" ht="21.75" customHeight="1" thickTop="1" thickBot="1" x14ac:dyDescent="0.3">
      <c r="A100" s="15" t="s">
        <v>108</v>
      </c>
      <c r="B100" s="105" t="s">
        <v>188</v>
      </c>
      <c r="C100" s="106"/>
      <c r="D100" s="70" t="s">
        <v>175</v>
      </c>
      <c r="E100" s="21"/>
      <c r="F100" s="10">
        <v>1</v>
      </c>
      <c r="G100" s="10"/>
      <c r="H100" s="19">
        <v>1</v>
      </c>
      <c r="I100" s="17"/>
      <c r="J100" s="13"/>
      <c r="K100" s="13"/>
      <c r="L100" s="77">
        <v>1</v>
      </c>
      <c r="M100" s="22"/>
      <c r="N100" s="24" t="s">
        <v>176</v>
      </c>
      <c r="O100" s="26">
        <v>15</v>
      </c>
    </row>
    <row r="101" spans="1:15" ht="18" customHeight="1" thickTop="1" thickBot="1" x14ac:dyDescent="0.3">
      <c r="A101" s="46" t="s">
        <v>109</v>
      </c>
      <c r="B101" s="107" t="s">
        <v>189</v>
      </c>
      <c r="C101" s="108"/>
      <c r="D101" s="47" t="s">
        <v>175</v>
      </c>
      <c r="E101" s="61"/>
      <c r="F101" s="62">
        <v>1</v>
      </c>
      <c r="G101" s="62"/>
      <c r="H101" s="50">
        <v>1</v>
      </c>
      <c r="I101" s="56"/>
      <c r="J101" s="57"/>
      <c r="K101" s="57"/>
      <c r="L101" s="52">
        <v>1</v>
      </c>
      <c r="M101" s="58"/>
      <c r="N101" s="54" t="s">
        <v>176</v>
      </c>
      <c r="O101" s="55">
        <v>15</v>
      </c>
    </row>
    <row r="102" spans="1:15" ht="18" customHeight="1" thickTop="1" thickBot="1" x14ac:dyDescent="0.3">
      <c r="A102" s="15" t="s">
        <v>110</v>
      </c>
      <c r="B102" s="105" t="s">
        <v>190</v>
      </c>
      <c r="C102" s="106"/>
      <c r="D102" s="70" t="s">
        <v>175</v>
      </c>
      <c r="E102" s="21"/>
      <c r="F102" s="10">
        <v>1</v>
      </c>
      <c r="G102" s="10"/>
      <c r="H102" s="19">
        <v>1</v>
      </c>
      <c r="I102" s="17"/>
      <c r="J102" s="13"/>
      <c r="K102" s="13"/>
      <c r="L102" s="77">
        <v>1</v>
      </c>
      <c r="M102" s="22"/>
      <c r="N102" s="24" t="s">
        <v>176</v>
      </c>
      <c r="O102" s="26">
        <v>15</v>
      </c>
    </row>
    <row r="103" spans="1:15" ht="18" customHeight="1" thickTop="1" thickBot="1" x14ac:dyDescent="0.3">
      <c r="A103" s="46" t="s">
        <v>111</v>
      </c>
      <c r="B103" s="107" t="s">
        <v>191</v>
      </c>
      <c r="C103" s="108"/>
      <c r="D103" s="47" t="s">
        <v>175</v>
      </c>
      <c r="E103" s="61">
        <v>1</v>
      </c>
      <c r="F103" s="62"/>
      <c r="G103" s="62"/>
      <c r="H103" s="50">
        <v>1</v>
      </c>
      <c r="I103" s="56"/>
      <c r="J103" s="57"/>
      <c r="K103" s="57"/>
      <c r="L103" s="52">
        <v>1</v>
      </c>
      <c r="M103" s="58"/>
      <c r="N103" s="54" t="s">
        <v>176</v>
      </c>
      <c r="O103" s="55">
        <v>15</v>
      </c>
    </row>
    <row r="104" spans="1:15" ht="18" customHeight="1" thickTop="1" thickBot="1" x14ac:dyDescent="0.3">
      <c r="A104" s="15" t="s">
        <v>112</v>
      </c>
      <c r="B104" s="105" t="s">
        <v>192</v>
      </c>
      <c r="C104" s="106"/>
      <c r="D104" s="70" t="s">
        <v>175</v>
      </c>
      <c r="E104" s="21"/>
      <c r="F104" s="10">
        <v>1</v>
      </c>
      <c r="G104" s="10"/>
      <c r="H104" s="19">
        <v>1</v>
      </c>
      <c r="I104" s="17"/>
      <c r="J104" s="13"/>
      <c r="K104" s="13"/>
      <c r="L104" s="77">
        <v>1</v>
      </c>
      <c r="M104" s="22"/>
      <c r="N104" s="24" t="s">
        <v>176</v>
      </c>
      <c r="O104" s="26">
        <v>15</v>
      </c>
    </row>
    <row r="105" spans="1:15" ht="18" customHeight="1" thickTop="1" thickBot="1" x14ac:dyDescent="0.3">
      <c r="A105" s="46" t="s">
        <v>113</v>
      </c>
      <c r="B105" s="107" t="s">
        <v>193</v>
      </c>
      <c r="C105" s="108"/>
      <c r="D105" s="47" t="s">
        <v>175</v>
      </c>
      <c r="E105" s="61">
        <v>1</v>
      </c>
      <c r="F105" s="62"/>
      <c r="G105" s="62"/>
      <c r="H105" s="50">
        <v>1</v>
      </c>
      <c r="I105" s="56"/>
      <c r="J105" s="57"/>
      <c r="K105" s="57"/>
      <c r="L105" s="52">
        <v>1</v>
      </c>
      <c r="M105" s="58"/>
      <c r="N105" s="54" t="s">
        <v>176</v>
      </c>
      <c r="O105" s="55">
        <v>15</v>
      </c>
    </row>
    <row r="106" spans="1:15" ht="18" customHeight="1" thickTop="1" thickBot="1" x14ac:dyDescent="0.3">
      <c r="A106" s="15" t="s">
        <v>114</v>
      </c>
      <c r="B106" s="105" t="s">
        <v>194</v>
      </c>
      <c r="C106" s="106"/>
      <c r="D106" s="70" t="s">
        <v>195</v>
      </c>
      <c r="E106" s="20">
        <v>1</v>
      </c>
      <c r="F106" s="14"/>
      <c r="G106" s="14"/>
      <c r="H106" s="19">
        <v>1</v>
      </c>
      <c r="I106" s="17"/>
      <c r="J106" s="13"/>
      <c r="K106" s="13"/>
      <c r="L106" s="13">
        <v>1</v>
      </c>
      <c r="M106" s="22"/>
      <c r="N106" s="24" t="s">
        <v>196</v>
      </c>
      <c r="O106" s="26">
        <v>15</v>
      </c>
    </row>
    <row r="107" spans="1:15" ht="18" customHeight="1" thickTop="1" thickBot="1" x14ac:dyDescent="0.3">
      <c r="A107" s="46" t="s">
        <v>78</v>
      </c>
      <c r="B107" s="107" t="s">
        <v>197</v>
      </c>
      <c r="C107" s="108"/>
      <c r="D107" s="47" t="s">
        <v>195</v>
      </c>
      <c r="E107" s="48"/>
      <c r="F107" s="49">
        <v>1</v>
      </c>
      <c r="G107" s="49"/>
      <c r="H107" s="50">
        <v>1</v>
      </c>
      <c r="I107" s="56"/>
      <c r="J107" s="57"/>
      <c r="K107" s="57"/>
      <c r="L107" s="57">
        <v>1</v>
      </c>
      <c r="M107" s="58"/>
      <c r="N107" s="54" t="s">
        <v>196</v>
      </c>
      <c r="O107" s="55">
        <v>15</v>
      </c>
    </row>
    <row r="108" spans="1:15" ht="18" customHeight="1" thickTop="1" thickBot="1" x14ac:dyDescent="0.3">
      <c r="A108" s="15" t="s">
        <v>115</v>
      </c>
      <c r="B108" s="105" t="s">
        <v>198</v>
      </c>
      <c r="C108" s="106"/>
      <c r="D108" s="70" t="s">
        <v>195</v>
      </c>
      <c r="E108" s="20">
        <v>1</v>
      </c>
      <c r="F108" s="14"/>
      <c r="G108" s="14"/>
      <c r="H108" s="19">
        <v>1</v>
      </c>
      <c r="I108" s="17"/>
      <c r="J108" s="13"/>
      <c r="K108" s="13"/>
      <c r="L108" s="13">
        <v>1</v>
      </c>
      <c r="M108" s="22"/>
      <c r="N108" s="24" t="s">
        <v>196</v>
      </c>
      <c r="O108" s="26">
        <v>15</v>
      </c>
    </row>
    <row r="109" spans="1:15" ht="18" customHeight="1" thickTop="1" thickBot="1" x14ac:dyDescent="0.3">
      <c r="A109" s="46" t="s">
        <v>116</v>
      </c>
      <c r="B109" s="107" t="s">
        <v>199</v>
      </c>
      <c r="C109" s="141"/>
      <c r="D109" s="47" t="s">
        <v>200</v>
      </c>
      <c r="E109" s="48">
        <v>1</v>
      </c>
      <c r="F109" s="49"/>
      <c r="G109" s="49"/>
      <c r="H109" s="50">
        <v>1</v>
      </c>
      <c r="I109" s="56"/>
      <c r="J109" s="57"/>
      <c r="K109" s="57"/>
      <c r="L109" s="57">
        <v>1</v>
      </c>
      <c r="M109" s="58"/>
      <c r="N109" s="54" t="s">
        <v>201</v>
      </c>
      <c r="O109" s="55">
        <v>15</v>
      </c>
    </row>
    <row r="110" spans="1:15" ht="18" customHeight="1" thickTop="1" thickBot="1" x14ac:dyDescent="0.3">
      <c r="A110" s="15" t="s">
        <v>117</v>
      </c>
      <c r="B110" s="105" t="s">
        <v>202</v>
      </c>
      <c r="C110" s="142"/>
      <c r="D110" s="70" t="s">
        <v>200</v>
      </c>
      <c r="E110" s="20"/>
      <c r="F110" s="14">
        <v>1</v>
      </c>
      <c r="G110" s="14"/>
      <c r="H110" s="19">
        <v>1</v>
      </c>
      <c r="I110" s="17"/>
      <c r="J110" s="13"/>
      <c r="K110" s="13"/>
      <c r="L110" s="13">
        <v>1</v>
      </c>
      <c r="M110" s="22"/>
      <c r="N110" s="24" t="s">
        <v>201</v>
      </c>
      <c r="O110" s="26">
        <v>15</v>
      </c>
    </row>
    <row r="111" spans="1:15" ht="18" customHeight="1" thickTop="1" thickBot="1" x14ac:dyDescent="0.3">
      <c r="A111" s="46" t="s">
        <v>118</v>
      </c>
      <c r="B111" s="107" t="s">
        <v>203</v>
      </c>
      <c r="C111" s="141"/>
      <c r="D111" s="47" t="s">
        <v>200</v>
      </c>
      <c r="E111" s="48">
        <v>1</v>
      </c>
      <c r="F111" s="49"/>
      <c r="G111" s="49"/>
      <c r="H111" s="50">
        <v>1</v>
      </c>
      <c r="I111" s="56"/>
      <c r="J111" s="57"/>
      <c r="K111" s="57"/>
      <c r="L111" s="57">
        <v>1</v>
      </c>
      <c r="M111" s="58"/>
      <c r="N111" s="54" t="s">
        <v>201</v>
      </c>
      <c r="O111" s="55">
        <v>15</v>
      </c>
    </row>
    <row r="112" spans="1:15" ht="18" customHeight="1" thickTop="1" thickBot="1" x14ac:dyDescent="0.3">
      <c r="A112" s="15" t="s">
        <v>119</v>
      </c>
      <c r="B112" s="105" t="s">
        <v>204</v>
      </c>
      <c r="C112" s="106"/>
      <c r="D112" s="70" t="s">
        <v>200</v>
      </c>
      <c r="E112" s="20">
        <v>1</v>
      </c>
      <c r="F112" s="14"/>
      <c r="G112" s="14"/>
      <c r="H112" s="19">
        <v>1</v>
      </c>
      <c r="I112" s="17"/>
      <c r="J112" s="13">
        <v>1</v>
      </c>
      <c r="K112" s="13"/>
      <c r="L112" s="13"/>
      <c r="M112" s="22"/>
      <c r="N112" s="24" t="s">
        <v>209</v>
      </c>
      <c r="O112" s="26">
        <v>10</v>
      </c>
    </row>
    <row r="113" spans="1:15" ht="18" customHeight="1" thickTop="1" thickBot="1" x14ac:dyDescent="0.3">
      <c r="A113" s="46" t="s">
        <v>120</v>
      </c>
      <c r="B113" s="107" t="s">
        <v>205</v>
      </c>
      <c r="C113" s="108"/>
      <c r="D113" s="47" t="s">
        <v>206</v>
      </c>
      <c r="E113" s="48">
        <v>1</v>
      </c>
      <c r="F113" s="49"/>
      <c r="G113" s="49"/>
      <c r="H113" s="50">
        <v>1</v>
      </c>
      <c r="I113" s="56"/>
      <c r="J113" s="57"/>
      <c r="K113" s="57"/>
      <c r="L113" s="57">
        <v>1</v>
      </c>
      <c r="M113" s="58"/>
      <c r="N113" s="54" t="s">
        <v>207</v>
      </c>
      <c r="O113" s="55">
        <v>15</v>
      </c>
    </row>
    <row r="114" spans="1:15" ht="18" customHeight="1" thickTop="1" thickBot="1" x14ac:dyDescent="0.3">
      <c r="A114" s="118" t="s">
        <v>186</v>
      </c>
      <c r="B114" s="119"/>
      <c r="C114" s="119"/>
      <c r="D114" s="64">
        <f>SUM(E114:F114)</f>
        <v>15</v>
      </c>
      <c r="E114" s="65">
        <f t="shared" ref="E114:M114" si="8" xml:space="preserve"> SUM(E99:E113)</f>
        <v>9</v>
      </c>
      <c r="F114" s="66">
        <f t="shared" si="8"/>
        <v>6</v>
      </c>
      <c r="G114" s="66">
        <f t="shared" si="8"/>
        <v>0</v>
      </c>
      <c r="H114" s="67">
        <f t="shared" si="8"/>
        <v>15</v>
      </c>
      <c r="I114" s="65">
        <f t="shared" si="8"/>
        <v>0</v>
      </c>
      <c r="J114" s="66">
        <f t="shared" si="8"/>
        <v>1</v>
      </c>
      <c r="K114" s="66">
        <f t="shared" si="8"/>
        <v>0</v>
      </c>
      <c r="L114" s="66">
        <f t="shared" si="8"/>
        <v>14</v>
      </c>
      <c r="M114" s="67">
        <f t="shared" si="8"/>
        <v>0</v>
      </c>
      <c r="N114" s="68" t="s">
        <v>33</v>
      </c>
      <c r="O114" s="69">
        <f xml:space="preserve"> SUM(O99:O113)/D114</f>
        <v>14.666666666666666</v>
      </c>
    </row>
    <row r="115" spans="1:15" ht="18" customHeight="1" thickTop="1" x14ac:dyDescent="0.25">
      <c r="A115" s="9"/>
      <c r="C115" s="9"/>
      <c r="D115" s="9"/>
      <c r="E115" s="9"/>
      <c r="F115" s="9"/>
      <c r="G115" s="9"/>
      <c r="H115" s="9"/>
    </row>
    <row r="116" spans="1:15" ht="18" customHeight="1" x14ac:dyDescent="0.25">
      <c r="A116" s="9"/>
      <c r="C116" s="9"/>
      <c r="D116" s="9"/>
      <c r="E116" s="9"/>
      <c r="F116" s="9"/>
      <c r="G116" s="9"/>
      <c r="H116" s="9"/>
    </row>
    <row r="117" spans="1:15" ht="18" customHeight="1" x14ac:dyDescent="0.25">
      <c r="A117" s="101" t="s">
        <v>43</v>
      </c>
      <c r="B117" s="101"/>
      <c r="C117" s="101"/>
      <c r="D117" s="101"/>
      <c r="E117" s="101"/>
      <c r="F117" s="101"/>
      <c r="G117" s="101"/>
      <c r="H117" s="101"/>
      <c r="I117" s="101"/>
      <c r="J117" s="101"/>
      <c r="K117" s="101"/>
      <c r="L117" s="101"/>
      <c r="M117" s="101"/>
      <c r="N117" s="101"/>
      <c r="O117" s="101"/>
    </row>
    <row r="118" spans="1:15" ht="18" customHeight="1" x14ac:dyDescent="0.25">
      <c r="A118" s="101" t="s">
        <v>13</v>
      </c>
      <c r="B118" s="101"/>
      <c r="C118" s="101"/>
      <c r="D118" s="101"/>
      <c r="E118" s="101"/>
      <c r="F118" s="101"/>
      <c r="G118" s="101"/>
      <c r="H118" s="101"/>
      <c r="I118" s="101"/>
      <c r="J118" s="101"/>
      <c r="K118" s="101"/>
      <c r="L118" s="101"/>
      <c r="M118" s="101"/>
      <c r="N118" s="101"/>
      <c r="O118" s="101"/>
    </row>
    <row r="119" spans="1:15" ht="18" customHeight="1" x14ac:dyDescent="0.25">
      <c r="A119" s="102" t="s">
        <v>44</v>
      </c>
      <c r="B119" s="101"/>
      <c r="C119" s="101"/>
      <c r="D119" s="101"/>
      <c r="E119" s="101"/>
      <c r="F119" s="101"/>
      <c r="G119" s="101"/>
      <c r="H119" s="101"/>
      <c r="I119" s="101"/>
      <c r="J119" s="101"/>
      <c r="K119" s="101"/>
      <c r="L119" s="101"/>
      <c r="M119" s="101"/>
      <c r="N119" s="101"/>
      <c r="O119" s="101"/>
    </row>
    <row r="120" spans="1:15" ht="18" customHeight="1" x14ac:dyDescent="0.25">
      <c r="A120" s="102" t="s">
        <v>45</v>
      </c>
      <c r="B120" s="101"/>
      <c r="C120" s="101"/>
      <c r="D120" s="101"/>
      <c r="E120" s="101"/>
      <c r="F120" s="101"/>
      <c r="G120" s="101"/>
      <c r="H120" s="101"/>
      <c r="I120" s="101"/>
      <c r="J120" s="101"/>
      <c r="K120" s="101"/>
      <c r="L120" s="101"/>
      <c r="M120" s="101"/>
      <c r="N120" s="101"/>
      <c r="O120" s="101"/>
    </row>
    <row r="121" spans="1:15" ht="18" customHeight="1" x14ac:dyDescent="0.25">
      <c r="A121" s="103"/>
      <c r="B121" s="103"/>
      <c r="C121" s="103"/>
      <c r="D121" s="103"/>
      <c r="E121" s="103"/>
      <c r="F121" s="103"/>
      <c r="G121" s="103"/>
      <c r="H121" s="103"/>
      <c r="I121" s="103"/>
      <c r="J121" s="103"/>
      <c r="K121" s="103"/>
      <c r="L121" s="103"/>
      <c r="M121" s="103"/>
      <c r="N121" s="103"/>
      <c r="O121" s="103"/>
    </row>
    <row r="122" spans="1:15" ht="19.5" customHeight="1" x14ac:dyDescent="0.25">
      <c r="A122" s="104" t="s">
        <v>14</v>
      </c>
      <c r="B122" s="104"/>
      <c r="C122" s="104"/>
      <c r="D122" s="104"/>
      <c r="E122" s="104"/>
      <c r="F122" s="104"/>
      <c r="G122" s="104"/>
      <c r="H122" s="104"/>
      <c r="I122" s="104"/>
      <c r="J122" s="104"/>
      <c r="K122" s="104"/>
      <c r="L122" s="104"/>
      <c r="M122" s="104"/>
      <c r="N122" s="104"/>
      <c r="O122" s="104"/>
    </row>
    <row r="123" spans="1:15" ht="18" customHeight="1" x14ac:dyDescent="0.25">
      <c r="A123" s="104" t="s">
        <v>46</v>
      </c>
      <c r="B123" s="104"/>
      <c r="C123" s="104"/>
      <c r="D123" s="104"/>
      <c r="E123" s="104"/>
      <c r="F123" s="104"/>
      <c r="G123" s="104"/>
      <c r="H123" s="104"/>
      <c r="I123" s="104"/>
      <c r="J123" s="104"/>
      <c r="K123" s="104"/>
      <c r="L123" s="104"/>
      <c r="M123" s="104"/>
      <c r="N123" s="104"/>
      <c r="O123" s="104"/>
    </row>
    <row r="124" spans="1:15" ht="18" customHeight="1" x14ac:dyDescent="0.25">
      <c r="A124" s="117" t="s">
        <v>47</v>
      </c>
      <c r="B124" s="117"/>
      <c r="C124" s="117"/>
      <c r="D124" s="117"/>
      <c r="E124" s="117"/>
      <c r="F124" s="117"/>
      <c r="G124" s="117"/>
      <c r="H124" s="117"/>
      <c r="I124" s="117"/>
      <c r="J124" s="117"/>
      <c r="K124" s="117"/>
      <c r="L124" s="117"/>
      <c r="M124" s="117"/>
      <c r="N124" s="117"/>
      <c r="O124" s="117"/>
    </row>
    <row r="125" spans="1:15" ht="18" customHeight="1" thickBot="1" x14ac:dyDescent="0.3">
      <c r="A125" s="5"/>
      <c r="B125" s="7"/>
      <c r="C125" s="5"/>
      <c r="D125" s="5"/>
      <c r="E125" s="5"/>
      <c r="F125" s="5"/>
      <c r="G125" s="5"/>
      <c r="H125" s="5"/>
      <c r="I125" s="5"/>
      <c r="J125" s="5"/>
      <c r="K125" s="5"/>
      <c r="L125" s="5"/>
      <c r="M125" s="5"/>
      <c r="N125" s="5"/>
      <c r="O125" s="11"/>
    </row>
    <row r="126" spans="1:15" ht="11.25" customHeight="1" thickTop="1" thickBot="1" x14ac:dyDescent="0.3">
      <c r="A126" s="111" t="s">
        <v>0</v>
      </c>
      <c r="B126" s="135" t="s">
        <v>15</v>
      </c>
      <c r="C126" s="136"/>
      <c r="D126" s="114" t="s">
        <v>16</v>
      </c>
      <c r="E126" s="125" t="s">
        <v>17</v>
      </c>
      <c r="F126" s="125"/>
      <c r="G126" s="125"/>
      <c r="H126" s="126"/>
      <c r="I126" s="131" t="s">
        <v>24</v>
      </c>
      <c r="J126" s="131"/>
      <c r="K126" s="131"/>
      <c r="L126" s="131"/>
      <c r="M126" s="132"/>
      <c r="N126" s="120" t="s">
        <v>30</v>
      </c>
      <c r="O126" s="122" t="s">
        <v>32</v>
      </c>
    </row>
    <row r="127" spans="1:15" ht="22.5" customHeight="1" thickTop="1" thickBot="1" x14ac:dyDescent="0.3">
      <c r="A127" s="112"/>
      <c r="B127" s="137"/>
      <c r="C127" s="138"/>
      <c r="D127" s="115"/>
      <c r="E127" s="127" t="s">
        <v>18</v>
      </c>
      <c r="F127" s="128"/>
      <c r="G127" s="129" t="s">
        <v>19</v>
      </c>
      <c r="H127" s="130"/>
      <c r="I127" s="133"/>
      <c r="J127" s="133"/>
      <c r="K127" s="133"/>
      <c r="L127" s="133"/>
      <c r="M127" s="134"/>
      <c r="N127" s="115"/>
      <c r="O127" s="123"/>
    </row>
    <row r="128" spans="1:15" ht="23.25" customHeight="1" thickTop="1" thickBot="1" x14ac:dyDescent="0.3">
      <c r="A128" s="113"/>
      <c r="B128" s="139"/>
      <c r="C128" s="140"/>
      <c r="D128" s="116"/>
      <c r="E128" s="39" t="s">
        <v>20</v>
      </c>
      <c r="F128" s="40" t="s">
        <v>21</v>
      </c>
      <c r="G128" s="41" t="s">
        <v>22</v>
      </c>
      <c r="H128" s="42" t="s">
        <v>23</v>
      </c>
      <c r="I128" s="43" t="s">
        <v>25</v>
      </c>
      <c r="J128" s="44" t="s">
        <v>26</v>
      </c>
      <c r="K128" s="44" t="s">
        <v>27</v>
      </c>
      <c r="L128" s="44" t="s">
        <v>28</v>
      </c>
      <c r="M128" s="45" t="s">
        <v>29</v>
      </c>
      <c r="N128" s="121"/>
      <c r="O128" s="124"/>
    </row>
    <row r="129" spans="1:16" ht="18" customHeight="1" thickTop="1" thickBot="1" x14ac:dyDescent="0.3">
      <c r="A129" s="46" t="s">
        <v>121</v>
      </c>
      <c r="B129" s="107" t="s">
        <v>208</v>
      </c>
      <c r="C129" s="108"/>
      <c r="D129" s="47" t="s">
        <v>210</v>
      </c>
      <c r="E129" s="48">
        <v>1</v>
      </c>
      <c r="F129" s="49"/>
      <c r="G129" s="49">
        <v>1</v>
      </c>
      <c r="H129" s="50"/>
      <c r="I129" s="56"/>
      <c r="J129" s="57">
        <v>1</v>
      </c>
      <c r="K129" s="57"/>
      <c r="L129" s="57"/>
      <c r="M129" s="58"/>
      <c r="N129" s="54" t="s">
        <v>211</v>
      </c>
      <c r="O129" s="55">
        <v>5</v>
      </c>
    </row>
    <row r="130" spans="1:16" ht="18" customHeight="1" thickTop="1" thickBot="1" x14ac:dyDescent="0.3">
      <c r="A130" s="15" t="s">
        <v>122</v>
      </c>
      <c r="B130" s="105" t="s">
        <v>212</v>
      </c>
      <c r="C130" s="106"/>
      <c r="D130" s="70" t="s">
        <v>213</v>
      </c>
      <c r="E130" s="20"/>
      <c r="F130" s="14">
        <v>1</v>
      </c>
      <c r="G130" s="14"/>
      <c r="H130" s="19">
        <v>1</v>
      </c>
      <c r="I130" s="17"/>
      <c r="J130" s="13"/>
      <c r="K130" s="13"/>
      <c r="L130" s="13">
        <v>1</v>
      </c>
      <c r="M130" s="22"/>
      <c r="N130" s="24" t="s">
        <v>215</v>
      </c>
      <c r="O130" s="26">
        <v>1</v>
      </c>
    </row>
    <row r="131" spans="1:16" ht="18" customHeight="1" thickTop="1" thickBot="1" x14ac:dyDescent="0.3">
      <c r="A131" s="46" t="s">
        <v>123</v>
      </c>
      <c r="B131" s="107" t="s">
        <v>214</v>
      </c>
      <c r="C131" s="108"/>
      <c r="D131" s="47" t="s">
        <v>213</v>
      </c>
      <c r="E131" s="48"/>
      <c r="F131" s="49">
        <v>1</v>
      </c>
      <c r="G131" s="49"/>
      <c r="H131" s="50">
        <v>1</v>
      </c>
      <c r="I131" s="56"/>
      <c r="J131" s="57"/>
      <c r="K131" s="57"/>
      <c r="L131" s="57">
        <v>1</v>
      </c>
      <c r="M131" s="58"/>
      <c r="N131" s="54" t="s">
        <v>201</v>
      </c>
      <c r="O131" s="55">
        <v>10</v>
      </c>
    </row>
    <row r="132" spans="1:16" ht="18" customHeight="1" thickTop="1" thickBot="1" x14ac:dyDescent="0.3">
      <c r="A132" s="15" t="s">
        <v>124</v>
      </c>
      <c r="B132" s="105" t="s">
        <v>217</v>
      </c>
      <c r="C132" s="106"/>
      <c r="D132" s="70" t="s">
        <v>215</v>
      </c>
      <c r="E132" s="20"/>
      <c r="F132" s="14">
        <v>1</v>
      </c>
      <c r="G132" s="14"/>
      <c r="H132" s="19">
        <v>1</v>
      </c>
      <c r="I132" s="17"/>
      <c r="J132" s="13"/>
      <c r="K132" s="13"/>
      <c r="L132" s="13">
        <v>1</v>
      </c>
      <c r="M132" s="22"/>
      <c r="N132" s="24" t="s">
        <v>177</v>
      </c>
      <c r="O132" s="26">
        <v>2</v>
      </c>
    </row>
    <row r="133" spans="1:16" ht="18" customHeight="1" thickTop="1" thickBot="1" x14ac:dyDescent="0.3">
      <c r="A133" s="46" t="s">
        <v>125</v>
      </c>
      <c r="B133" s="107" t="s">
        <v>218</v>
      </c>
      <c r="C133" s="108"/>
      <c r="D133" s="47" t="s">
        <v>215</v>
      </c>
      <c r="E133" s="48"/>
      <c r="F133" s="49">
        <v>1</v>
      </c>
      <c r="G133" s="49"/>
      <c r="H133" s="50">
        <v>1</v>
      </c>
      <c r="I133" s="56"/>
      <c r="J133" s="57"/>
      <c r="K133" s="57"/>
      <c r="L133" s="57">
        <v>1</v>
      </c>
      <c r="M133" s="58"/>
      <c r="N133" s="54" t="s">
        <v>176</v>
      </c>
      <c r="O133" s="55">
        <v>7</v>
      </c>
    </row>
    <row r="134" spans="1:16" ht="18" customHeight="1" thickTop="1" thickBot="1" x14ac:dyDescent="0.3">
      <c r="A134" s="15" t="s">
        <v>126</v>
      </c>
      <c r="B134" s="105" t="s">
        <v>219</v>
      </c>
      <c r="C134" s="106"/>
      <c r="D134" s="70" t="s">
        <v>215</v>
      </c>
      <c r="E134" s="20"/>
      <c r="F134" s="14">
        <v>1</v>
      </c>
      <c r="G134" s="14"/>
      <c r="H134" s="19">
        <v>1</v>
      </c>
      <c r="I134" s="17"/>
      <c r="J134" s="13"/>
      <c r="K134" s="13"/>
      <c r="L134" s="13">
        <v>1</v>
      </c>
      <c r="M134" s="22"/>
      <c r="N134" s="24" t="s">
        <v>207</v>
      </c>
      <c r="O134" s="26">
        <v>10</v>
      </c>
    </row>
    <row r="135" spans="1:16" ht="18" customHeight="1" thickTop="1" thickBot="1" x14ac:dyDescent="0.3">
      <c r="A135" s="46" t="s">
        <v>127</v>
      </c>
      <c r="B135" s="107" t="s">
        <v>221</v>
      </c>
      <c r="C135" s="108"/>
      <c r="D135" s="47" t="s">
        <v>215</v>
      </c>
      <c r="E135" s="48">
        <v>1</v>
      </c>
      <c r="F135" s="49"/>
      <c r="G135" s="49"/>
      <c r="H135" s="50">
        <v>1</v>
      </c>
      <c r="I135" s="56">
        <v>1</v>
      </c>
      <c r="J135" s="57"/>
      <c r="K135" s="57"/>
      <c r="L135" s="57"/>
      <c r="M135" s="58"/>
      <c r="N135" s="54" t="s">
        <v>207</v>
      </c>
      <c r="O135" s="55">
        <v>10</v>
      </c>
    </row>
    <row r="136" spans="1:16" ht="18" customHeight="1" thickTop="1" thickBot="1" x14ac:dyDescent="0.3">
      <c r="A136" s="15" t="s">
        <v>128</v>
      </c>
      <c r="B136" s="105" t="s">
        <v>222</v>
      </c>
      <c r="C136" s="106"/>
      <c r="D136" s="70" t="s">
        <v>223</v>
      </c>
      <c r="E136" s="20">
        <v>1</v>
      </c>
      <c r="F136" s="14"/>
      <c r="G136" s="14"/>
      <c r="H136" s="19">
        <v>1</v>
      </c>
      <c r="I136" s="17">
        <v>1</v>
      </c>
      <c r="J136" s="13"/>
      <c r="K136" s="13"/>
      <c r="L136" s="13"/>
      <c r="M136" s="22"/>
      <c r="N136" s="24" t="s">
        <v>224</v>
      </c>
      <c r="O136" s="26">
        <v>10</v>
      </c>
    </row>
    <row r="137" spans="1:16" ht="18" customHeight="1" thickTop="1" thickBot="1" x14ac:dyDescent="0.3">
      <c r="A137" s="90" t="s">
        <v>129</v>
      </c>
      <c r="B137" s="143" t="s">
        <v>225</v>
      </c>
      <c r="C137" s="144"/>
      <c r="D137" s="91" t="s">
        <v>196</v>
      </c>
      <c r="E137" s="92"/>
      <c r="F137" s="93">
        <v>1</v>
      </c>
      <c r="G137" s="93"/>
      <c r="H137" s="94">
        <v>1</v>
      </c>
      <c r="I137" s="95"/>
      <c r="J137" s="96">
        <v>1</v>
      </c>
      <c r="K137" s="96"/>
      <c r="L137" s="96"/>
      <c r="M137" s="97"/>
      <c r="N137" s="98" t="s">
        <v>242</v>
      </c>
      <c r="O137" s="99">
        <v>15</v>
      </c>
      <c r="P137" s="27"/>
    </row>
    <row r="138" spans="1:16" ht="18" customHeight="1" thickTop="1" thickBot="1" x14ac:dyDescent="0.3">
      <c r="A138" s="15" t="s">
        <v>130</v>
      </c>
      <c r="B138" s="105" t="s">
        <v>227</v>
      </c>
      <c r="C138" s="106"/>
      <c r="D138" s="70" t="s">
        <v>196</v>
      </c>
      <c r="E138" s="20"/>
      <c r="F138" s="14">
        <v>1</v>
      </c>
      <c r="G138" s="14"/>
      <c r="H138" s="19">
        <v>1</v>
      </c>
      <c r="I138" s="17"/>
      <c r="J138" s="13"/>
      <c r="K138" s="13"/>
      <c r="L138" s="13">
        <v>1</v>
      </c>
      <c r="M138" s="22"/>
      <c r="N138" s="24" t="s">
        <v>226</v>
      </c>
      <c r="O138" s="26">
        <v>10</v>
      </c>
    </row>
    <row r="139" spans="1:16" ht="18" customHeight="1" thickTop="1" thickBot="1" x14ac:dyDescent="0.3">
      <c r="A139" s="46" t="s">
        <v>131</v>
      </c>
      <c r="B139" s="107" t="s">
        <v>230</v>
      </c>
      <c r="C139" s="108"/>
      <c r="D139" s="47" t="s">
        <v>196</v>
      </c>
      <c r="E139" s="48"/>
      <c r="F139" s="49">
        <v>1</v>
      </c>
      <c r="G139" s="49"/>
      <c r="H139" s="50">
        <v>1</v>
      </c>
      <c r="I139" s="56"/>
      <c r="J139" s="57"/>
      <c r="K139" s="57"/>
      <c r="L139" s="57">
        <v>1</v>
      </c>
      <c r="M139" s="58"/>
      <c r="N139" s="54" t="s">
        <v>226</v>
      </c>
      <c r="O139" s="55">
        <v>10</v>
      </c>
      <c r="P139" s="27"/>
    </row>
    <row r="140" spans="1:16" ht="18" customHeight="1" thickTop="1" thickBot="1" x14ac:dyDescent="0.3">
      <c r="A140" s="15" t="s">
        <v>132</v>
      </c>
      <c r="B140" s="105" t="s">
        <v>231</v>
      </c>
      <c r="C140" s="106"/>
      <c r="D140" s="70" t="s">
        <v>233</v>
      </c>
      <c r="E140" s="20"/>
      <c r="F140" s="14">
        <v>1</v>
      </c>
      <c r="G140" s="14"/>
      <c r="H140" s="19">
        <v>1</v>
      </c>
      <c r="I140" s="17"/>
      <c r="J140" s="13"/>
      <c r="K140" s="13"/>
      <c r="L140" s="13">
        <v>1</v>
      </c>
      <c r="M140" s="22"/>
      <c r="N140" s="24" t="s">
        <v>266</v>
      </c>
      <c r="O140" s="26">
        <v>13</v>
      </c>
      <c r="P140" s="27"/>
    </row>
    <row r="141" spans="1:16" ht="18" customHeight="1" thickTop="1" thickBot="1" x14ac:dyDescent="0.3">
      <c r="A141" s="46" t="s">
        <v>133</v>
      </c>
      <c r="B141" s="107" t="s">
        <v>234</v>
      </c>
      <c r="C141" s="108"/>
      <c r="D141" s="47" t="s">
        <v>233</v>
      </c>
      <c r="E141" s="48"/>
      <c r="F141" s="49">
        <v>1</v>
      </c>
      <c r="G141" s="49"/>
      <c r="H141" s="50">
        <v>1</v>
      </c>
      <c r="I141" s="56"/>
      <c r="J141" s="57"/>
      <c r="K141" s="57"/>
      <c r="L141" s="57">
        <v>1</v>
      </c>
      <c r="M141" s="58"/>
      <c r="N141" s="98" t="s">
        <v>266</v>
      </c>
      <c r="O141" s="99">
        <v>13</v>
      </c>
    </row>
    <row r="142" spans="1:16" ht="18" customHeight="1" thickTop="1" thickBot="1" x14ac:dyDescent="0.3">
      <c r="A142" s="15" t="s">
        <v>134</v>
      </c>
      <c r="B142" s="105" t="s">
        <v>235</v>
      </c>
      <c r="C142" s="106"/>
      <c r="D142" s="70" t="s">
        <v>233</v>
      </c>
      <c r="E142" s="20"/>
      <c r="F142" s="14">
        <v>1</v>
      </c>
      <c r="G142" s="14"/>
      <c r="H142" s="19">
        <v>1</v>
      </c>
      <c r="I142" s="17"/>
      <c r="J142" s="13"/>
      <c r="K142" s="13"/>
      <c r="L142" s="13">
        <v>1</v>
      </c>
      <c r="M142" s="22"/>
      <c r="N142" s="24" t="s">
        <v>266</v>
      </c>
      <c r="O142" s="26">
        <v>13</v>
      </c>
    </row>
    <row r="143" spans="1:16" ht="18" customHeight="1" thickTop="1" thickBot="1" x14ac:dyDescent="0.3">
      <c r="A143" s="118" t="s">
        <v>216</v>
      </c>
      <c r="B143" s="119"/>
      <c r="C143" s="119"/>
      <c r="D143" s="64">
        <f>SUM(E143:F143)</f>
        <v>14</v>
      </c>
      <c r="E143" s="65">
        <f xml:space="preserve"> SUM(E129:E142)</f>
        <v>3</v>
      </c>
      <c r="F143" s="66">
        <f xml:space="preserve"> SUM(F129:F142)</f>
        <v>11</v>
      </c>
      <c r="G143" s="66">
        <f t="shared" ref="G143:M143" si="9" xml:space="preserve"> SUM(G129:G142)</f>
        <v>1</v>
      </c>
      <c r="H143" s="67">
        <f t="shared" si="9"/>
        <v>13</v>
      </c>
      <c r="I143" s="65">
        <f t="shared" si="9"/>
        <v>2</v>
      </c>
      <c r="J143" s="66">
        <f t="shared" si="9"/>
        <v>2</v>
      </c>
      <c r="K143" s="66">
        <f t="shared" si="9"/>
        <v>0</v>
      </c>
      <c r="L143" s="66">
        <f t="shared" si="9"/>
        <v>10</v>
      </c>
      <c r="M143" s="67">
        <f t="shared" si="9"/>
        <v>0</v>
      </c>
      <c r="N143" s="68" t="s">
        <v>33</v>
      </c>
      <c r="O143" s="69">
        <f>SUM(O129:O142)/D143</f>
        <v>9.2142857142857135</v>
      </c>
    </row>
    <row r="144" spans="1:16" ht="18" customHeight="1" thickTop="1" x14ac:dyDescent="0.25">
      <c r="A144" s="9"/>
      <c r="C144" s="9"/>
      <c r="D144" s="9"/>
      <c r="E144" s="9"/>
      <c r="F144" s="9"/>
      <c r="G144" s="9"/>
      <c r="H144" s="9"/>
    </row>
    <row r="145" spans="1:15" ht="18" customHeight="1" x14ac:dyDescent="0.25">
      <c r="A145" s="9"/>
      <c r="C145" s="9"/>
      <c r="D145" s="9"/>
      <c r="E145" s="9"/>
      <c r="F145" s="9"/>
      <c r="G145" s="9"/>
      <c r="H145" s="9"/>
    </row>
    <row r="146" spans="1:15" ht="18" customHeight="1" x14ac:dyDescent="0.25">
      <c r="A146" s="9"/>
      <c r="C146" s="9"/>
      <c r="D146" s="9"/>
      <c r="E146" s="9"/>
      <c r="F146" s="9"/>
      <c r="G146" s="9"/>
      <c r="H146" s="9"/>
    </row>
    <row r="147" spans="1:15" ht="18" customHeight="1" x14ac:dyDescent="0.25">
      <c r="A147" s="101" t="s">
        <v>43</v>
      </c>
      <c r="B147" s="101"/>
      <c r="C147" s="101"/>
      <c r="D147" s="101"/>
      <c r="E147" s="101"/>
      <c r="F147" s="101"/>
      <c r="G147" s="101"/>
      <c r="H147" s="101"/>
      <c r="I147" s="101"/>
      <c r="J147" s="101"/>
      <c r="K147" s="101"/>
      <c r="L147" s="101"/>
      <c r="M147" s="101"/>
      <c r="N147" s="101"/>
      <c r="O147" s="101"/>
    </row>
    <row r="148" spans="1:15" ht="18" customHeight="1" x14ac:dyDescent="0.25">
      <c r="A148" s="101" t="s">
        <v>13</v>
      </c>
      <c r="B148" s="101"/>
      <c r="C148" s="101"/>
      <c r="D148" s="101"/>
      <c r="E148" s="101"/>
      <c r="F148" s="101"/>
      <c r="G148" s="101"/>
      <c r="H148" s="101"/>
      <c r="I148" s="101"/>
      <c r="J148" s="101"/>
      <c r="K148" s="101"/>
      <c r="L148" s="101"/>
      <c r="M148" s="101"/>
      <c r="N148" s="101"/>
      <c r="O148" s="101"/>
    </row>
    <row r="149" spans="1:15" ht="18" customHeight="1" x14ac:dyDescent="0.25">
      <c r="A149" s="102" t="s">
        <v>44</v>
      </c>
      <c r="B149" s="101"/>
      <c r="C149" s="101"/>
      <c r="D149" s="101"/>
      <c r="E149" s="101"/>
      <c r="F149" s="101"/>
      <c r="G149" s="101"/>
      <c r="H149" s="101"/>
      <c r="I149" s="101"/>
      <c r="J149" s="101"/>
      <c r="K149" s="101"/>
      <c r="L149" s="101"/>
      <c r="M149" s="101"/>
      <c r="N149" s="101"/>
      <c r="O149" s="101"/>
    </row>
    <row r="150" spans="1:15" ht="18" customHeight="1" x14ac:dyDescent="0.25">
      <c r="A150" s="102" t="s">
        <v>45</v>
      </c>
      <c r="B150" s="101"/>
      <c r="C150" s="101"/>
      <c r="D150" s="101"/>
      <c r="E150" s="101"/>
      <c r="F150" s="101"/>
      <c r="G150" s="101"/>
      <c r="H150" s="101"/>
      <c r="I150" s="101"/>
      <c r="J150" s="101"/>
      <c r="K150" s="101"/>
      <c r="L150" s="101"/>
      <c r="M150" s="101"/>
      <c r="N150" s="101"/>
      <c r="O150" s="101"/>
    </row>
    <row r="151" spans="1:15" ht="18" customHeight="1" x14ac:dyDescent="0.25">
      <c r="A151" s="103"/>
      <c r="B151" s="103"/>
      <c r="C151" s="103"/>
      <c r="D151" s="103"/>
      <c r="E151" s="103"/>
      <c r="F151" s="103"/>
      <c r="G151" s="103"/>
      <c r="H151" s="103"/>
      <c r="I151" s="103"/>
      <c r="J151" s="103"/>
      <c r="K151" s="103"/>
      <c r="L151" s="103"/>
      <c r="M151" s="103"/>
      <c r="N151" s="103"/>
      <c r="O151" s="103"/>
    </row>
    <row r="152" spans="1:15" ht="18" customHeight="1" x14ac:dyDescent="0.25">
      <c r="A152" s="104" t="s">
        <v>14</v>
      </c>
      <c r="B152" s="104"/>
      <c r="C152" s="104"/>
      <c r="D152" s="104"/>
      <c r="E152" s="104"/>
      <c r="F152" s="104"/>
      <c r="G152" s="104"/>
      <c r="H152" s="104"/>
      <c r="I152" s="104"/>
      <c r="J152" s="104"/>
      <c r="K152" s="104"/>
      <c r="L152" s="104"/>
      <c r="M152" s="104"/>
      <c r="N152" s="104"/>
      <c r="O152" s="104"/>
    </row>
    <row r="153" spans="1:15" ht="18" customHeight="1" x14ac:dyDescent="0.25">
      <c r="A153" s="104" t="s">
        <v>46</v>
      </c>
      <c r="B153" s="104"/>
      <c r="C153" s="104"/>
      <c r="D153" s="104"/>
      <c r="E153" s="104"/>
      <c r="F153" s="104"/>
      <c r="G153" s="104"/>
      <c r="H153" s="104"/>
      <c r="I153" s="104"/>
      <c r="J153" s="104"/>
      <c r="K153" s="104"/>
      <c r="L153" s="104"/>
      <c r="M153" s="104"/>
      <c r="N153" s="104"/>
      <c r="O153" s="104"/>
    </row>
    <row r="154" spans="1:15" ht="18" customHeight="1" x14ac:dyDescent="0.25">
      <c r="A154" s="117" t="s">
        <v>47</v>
      </c>
      <c r="B154" s="117"/>
      <c r="C154" s="117"/>
      <c r="D154" s="117"/>
      <c r="E154" s="117"/>
      <c r="F154" s="117"/>
      <c r="G154" s="117"/>
      <c r="H154" s="117"/>
      <c r="I154" s="117"/>
      <c r="J154" s="117"/>
      <c r="K154" s="117"/>
      <c r="L154" s="117"/>
      <c r="M154" s="117"/>
      <c r="N154" s="117"/>
      <c r="O154" s="117"/>
    </row>
    <row r="155" spans="1:15" ht="18" customHeight="1" thickBot="1" x14ac:dyDescent="0.3">
      <c r="A155" s="5"/>
      <c r="B155" s="7"/>
      <c r="C155" s="5"/>
      <c r="D155" s="5"/>
      <c r="E155" s="5"/>
      <c r="F155" s="5"/>
      <c r="G155" s="5"/>
      <c r="H155" s="5"/>
      <c r="I155" s="5"/>
      <c r="J155" s="5"/>
      <c r="K155" s="5"/>
      <c r="L155" s="5"/>
      <c r="M155" s="5"/>
      <c r="N155" s="5"/>
      <c r="O155" s="11"/>
    </row>
    <row r="156" spans="1:15" ht="23.25" customHeight="1" thickTop="1" thickBot="1" x14ac:dyDescent="0.3">
      <c r="A156" s="111" t="s">
        <v>0</v>
      </c>
      <c r="B156" s="135" t="s">
        <v>15</v>
      </c>
      <c r="C156" s="136"/>
      <c r="D156" s="114" t="s">
        <v>16</v>
      </c>
      <c r="E156" s="125" t="s">
        <v>17</v>
      </c>
      <c r="F156" s="125"/>
      <c r="G156" s="125"/>
      <c r="H156" s="126"/>
      <c r="I156" s="131" t="s">
        <v>24</v>
      </c>
      <c r="J156" s="131"/>
      <c r="K156" s="131"/>
      <c r="L156" s="131"/>
      <c r="M156" s="132"/>
      <c r="N156" s="120" t="s">
        <v>30</v>
      </c>
      <c r="O156" s="122" t="s">
        <v>32</v>
      </c>
    </row>
    <row r="157" spans="1:15" ht="22.5" customHeight="1" thickTop="1" thickBot="1" x14ac:dyDescent="0.3">
      <c r="A157" s="112"/>
      <c r="B157" s="137"/>
      <c r="C157" s="138"/>
      <c r="D157" s="115"/>
      <c r="E157" s="127" t="s">
        <v>18</v>
      </c>
      <c r="F157" s="128"/>
      <c r="G157" s="129" t="s">
        <v>19</v>
      </c>
      <c r="H157" s="130"/>
      <c r="I157" s="133"/>
      <c r="J157" s="133"/>
      <c r="K157" s="133"/>
      <c r="L157" s="133"/>
      <c r="M157" s="134"/>
      <c r="N157" s="115"/>
      <c r="O157" s="123"/>
    </row>
    <row r="158" spans="1:15" ht="18" customHeight="1" thickTop="1" thickBot="1" x14ac:dyDescent="0.3">
      <c r="A158" s="113"/>
      <c r="B158" s="139"/>
      <c r="C158" s="140"/>
      <c r="D158" s="116"/>
      <c r="E158" s="39" t="s">
        <v>20</v>
      </c>
      <c r="F158" s="40" t="s">
        <v>21</v>
      </c>
      <c r="G158" s="41" t="s">
        <v>22</v>
      </c>
      <c r="H158" s="42" t="s">
        <v>23</v>
      </c>
      <c r="I158" s="43" t="s">
        <v>25</v>
      </c>
      <c r="J158" s="44" t="s">
        <v>26</v>
      </c>
      <c r="K158" s="44" t="s">
        <v>27</v>
      </c>
      <c r="L158" s="44" t="s">
        <v>28</v>
      </c>
      <c r="M158" s="45" t="s">
        <v>29</v>
      </c>
      <c r="N158" s="121"/>
      <c r="O158" s="124"/>
    </row>
    <row r="159" spans="1:15" ht="18" customHeight="1" thickTop="1" thickBot="1" x14ac:dyDescent="0.3">
      <c r="A159" s="46" t="s">
        <v>135</v>
      </c>
      <c r="B159" s="107" t="s">
        <v>236</v>
      </c>
      <c r="C159" s="108"/>
      <c r="D159" s="47" t="s">
        <v>233</v>
      </c>
      <c r="E159" s="48"/>
      <c r="F159" s="49">
        <v>1</v>
      </c>
      <c r="G159" s="49"/>
      <c r="H159" s="50">
        <v>1</v>
      </c>
      <c r="I159" s="56"/>
      <c r="J159" s="57"/>
      <c r="K159" s="57"/>
      <c r="L159" s="57">
        <v>1</v>
      </c>
      <c r="M159" s="58"/>
      <c r="N159" s="98" t="s">
        <v>266</v>
      </c>
      <c r="O159" s="99">
        <v>13</v>
      </c>
    </row>
    <row r="160" spans="1:15" ht="18" customHeight="1" thickTop="1" thickBot="1" x14ac:dyDescent="0.3">
      <c r="A160" s="15" t="s">
        <v>136</v>
      </c>
      <c r="B160" s="105" t="s">
        <v>237</v>
      </c>
      <c r="C160" s="106"/>
      <c r="D160" s="70" t="s">
        <v>233</v>
      </c>
      <c r="E160" s="20"/>
      <c r="F160" s="14">
        <v>1</v>
      </c>
      <c r="G160" s="14"/>
      <c r="H160" s="19">
        <v>1</v>
      </c>
      <c r="I160" s="17"/>
      <c r="J160" s="13"/>
      <c r="K160" s="13"/>
      <c r="L160" s="13">
        <v>1</v>
      </c>
      <c r="M160" s="22"/>
      <c r="N160" s="24" t="s">
        <v>266</v>
      </c>
      <c r="O160" s="26">
        <v>13</v>
      </c>
    </row>
    <row r="161" spans="1:15" ht="18" customHeight="1" thickTop="1" thickBot="1" x14ac:dyDescent="0.3">
      <c r="A161" s="46" t="s">
        <v>137</v>
      </c>
      <c r="B161" s="107" t="s">
        <v>238</v>
      </c>
      <c r="C161" s="108"/>
      <c r="D161" s="47" t="s">
        <v>233</v>
      </c>
      <c r="E161" s="48"/>
      <c r="F161" s="49">
        <v>1</v>
      </c>
      <c r="G161" s="49"/>
      <c r="H161" s="50">
        <v>1</v>
      </c>
      <c r="I161" s="56"/>
      <c r="J161" s="57"/>
      <c r="K161" s="57"/>
      <c r="L161" s="57">
        <v>1</v>
      </c>
      <c r="M161" s="58"/>
      <c r="N161" s="54" t="s">
        <v>232</v>
      </c>
      <c r="O161" s="55">
        <v>10</v>
      </c>
    </row>
    <row r="162" spans="1:15" ht="18" customHeight="1" thickTop="1" thickBot="1" x14ac:dyDescent="0.3">
      <c r="A162" s="15" t="s">
        <v>138</v>
      </c>
      <c r="B162" s="105" t="s">
        <v>239</v>
      </c>
      <c r="C162" s="106"/>
      <c r="D162" s="70" t="s">
        <v>233</v>
      </c>
      <c r="E162" s="20"/>
      <c r="F162" s="14">
        <v>1</v>
      </c>
      <c r="G162" s="14"/>
      <c r="H162" s="19">
        <v>1</v>
      </c>
      <c r="I162" s="17"/>
      <c r="J162" s="13"/>
      <c r="K162" s="13"/>
      <c r="L162" s="13">
        <v>1</v>
      </c>
      <c r="M162" s="22"/>
      <c r="N162" s="24" t="s">
        <v>265</v>
      </c>
      <c r="O162" s="26" t="s">
        <v>228</v>
      </c>
    </row>
    <row r="163" spans="1:15" ht="18" customHeight="1" thickTop="1" thickBot="1" x14ac:dyDescent="0.3">
      <c r="A163" s="46" t="s">
        <v>139</v>
      </c>
      <c r="B163" s="107" t="s">
        <v>240</v>
      </c>
      <c r="C163" s="108"/>
      <c r="D163" s="47" t="s">
        <v>241</v>
      </c>
      <c r="E163" s="48">
        <v>1</v>
      </c>
      <c r="F163" s="49"/>
      <c r="G163" s="49"/>
      <c r="H163" s="50">
        <v>1</v>
      </c>
      <c r="I163" s="56"/>
      <c r="J163" s="57"/>
      <c r="K163" s="57"/>
      <c r="L163" s="57">
        <v>1</v>
      </c>
      <c r="M163" s="58"/>
      <c r="N163" s="98" t="s">
        <v>266</v>
      </c>
      <c r="O163" s="99">
        <v>13</v>
      </c>
    </row>
    <row r="164" spans="1:15" ht="18" customHeight="1" thickTop="1" thickBot="1" x14ac:dyDescent="0.3">
      <c r="A164" s="15" t="s">
        <v>140</v>
      </c>
      <c r="B164" s="105" t="s">
        <v>243</v>
      </c>
      <c r="C164" s="106"/>
      <c r="D164" s="70" t="s">
        <v>241</v>
      </c>
      <c r="E164" s="20"/>
      <c r="F164" s="14">
        <v>1</v>
      </c>
      <c r="G164" s="14"/>
      <c r="H164" s="19">
        <v>1</v>
      </c>
      <c r="I164" s="17"/>
      <c r="J164" s="13"/>
      <c r="K164" s="13"/>
      <c r="L164" s="13">
        <v>1</v>
      </c>
      <c r="M164" s="22"/>
      <c r="N164" s="70" t="s">
        <v>266</v>
      </c>
      <c r="O164" s="26">
        <v>12</v>
      </c>
    </row>
    <row r="165" spans="1:15" ht="18" customHeight="1" thickTop="1" thickBot="1" x14ac:dyDescent="0.3">
      <c r="A165" s="46" t="s">
        <v>141</v>
      </c>
      <c r="B165" s="107" t="s">
        <v>244</v>
      </c>
      <c r="C165" s="108"/>
      <c r="D165" s="47" t="s">
        <v>241</v>
      </c>
      <c r="E165" s="48"/>
      <c r="F165" s="49">
        <v>1</v>
      </c>
      <c r="G165" s="49"/>
      <c r="H165" s="50">
        <v>1</v>
      </c>
      <c r="I165" s="51"/>
      <c r="J165" s="52"/>
      <c r="K165" s="52"/>
      <c r="L165" s="57">
        <v>1</v>
      </c>
      <c r="M165" s="53"/>
      <c r="N165" s="47" t="s">
        <v>266</v>
      </c>
      <c r="O165" s="55">
        <v>12</v>
      </c>
    </row>
    <row r="166" spans="1:15" ht="18" customHeight="1" thickTop="1" thickBot="1" x14ac:dyDescent="0.3">
      <c r="A166" s="15" t="s">
        <v>142</v>
      </c>
      <c r="B166" s="105" t="s">
        <v>245</v>
      </c>
      <c r="C166" s="106"/>
      <c r="D166" s="70" t="s">
        <v>246</v>
      </c>
      <c r="E166" s="20"/>
      <c r="F166" s="14">
        <v>1</v>
      </c>
      <c r="G166" s="14"/>
      <c r="H166" s="19">
        <v>1</v>
      </c>
      <c r="I166" s="17"/>
      <c r="J166" s="13"/>
      <c r="K166" s="13"/>
      <c r="L166" s="13">
        <v>1</v>
      </c>
      <c r="M166" s="22"/>
      <c r="N166" s="70" t="s">
        <v>266</v>
      </c>
      <c r="O166" s="26">
        <v>11</v>
      </c>
    </row>
    <row r="167" spans="1:15" ht="18" customHeight="1" thickTop="1" thickBot="1" x14ac:dyDescent="0.3">
      <c r="A167" s="46" t="s">
        <v>143</v>
      </c>
      <c r="B167" s="107" t="s">
        <v>247</v>
      </c>
      <c r="C167" s="108"/>
      <c r="D167" s="47" t="s">
        <v>226</v>
      </c>
      <c r="E167" s="48"/>
      <c r="F167" s="49">
        <v>1</v>
      </c>
      <c r="G167" s="49"/>
      <c r="H167" s="50">
        <v>1</v>
      </c>
      <c r="I167" s="56"/>
      <c r="J167" s="57"/>
      <c r="K167" s="57"/>
      <c r="L167" s="57">
        <v>1</v>
      </c>
      <c r="M167" s="58"/>
      <c r="N167" s="47" t="s">
        <v>266</v>
      </c>
      <c r="O167" s="55">
        <v>7</v>
      </c>
    </row>
    <row r="168" spans="1:15" ht="18" customHeight="1" thickTop="1" thickBot="1" x14ac:dyDescent="0.3">
      <c r="A168" s="15" t="s">
        <v>144</v>
      </c>
      <c r="B168" s="105" t="s">
        <v>249</v>
      </c>
      <c r="C168" s="106"/>
      <c r="D168" s="70" t="s">
        <v>226</v>
      </c>
      <c r="E168" s="20"/>
      <c r="F168" s="14">
        <v>1</v>
      </c>
      <c r="G168" s="14">
        <v>1</v>
      </c>
      <c r="H168" s="19"/>
      <c r="I168" s="17"/>
      <c r="J168" s="13">
        <v>1</v>
      </c>
      <c r="K168" s="13"/>
      <c r="L168" s="13"/>
      <c r="M168" s="22"/>
      <c r="N168" s="24" t="s">
        <v>248</v>
      </c>
      <c r="O168" s="26" t="s">
        <v>228</v>
      </c>
    </row>
    <row r="169" spans="1:15" ht="18" customHeight="1" thickTop="1" thickBot="1" x14ac:dyDescent="0.3">
      <c r="A169" s="46" t="s">
        <v>145</v>
      </c>
      <c r="B169" s="107" t="s">
        <v>250</v>
      </c>
      <c r="C169" s="108"/>
      <c r="D169" s="47" t="s">
        <v>226</v>
      </c>
      <c r="E169" s="48"/>
      <c r="F169" s="49">
        <v>1</v>
      </c>
      <c r="G169" s="49"/>
      <c r="H169" s="50">
        <v>1</v>
      </c>
      <c r="I169" s="56"/>
      <c r="J169" s="57"/>
      <c r="K169" s="57"/>
      <c r="L169" s="57">
        <v>1</v>
      </c>
      <c r="M169" s="58"/>
      <c r="N169" s="47" t="s">
        <v>266</v>
      </c>
      <c r="O169" s="55">
        <v>7</v>
      </c>
    </row>
    <row r="170" spans="1:15" ht="18" customHeight="1" thickTop="1" thickBot="1" x14ac:dyDescent="0.3">
      <c r="A170" s="15" t="s">
        <v>146</v>
      </c>
      <c r="B170" s="105" t="s">
        <v>251</v>
      </c>
      <c r="C170" s="106"/>
      <c r="D170" s="70" t="s">
        <v>254</v>
      </c>
      <c r="E170" s="21"/>
      <c r="F170" s="10">
        <v>1</v>
      </c>
      <c r="G170" s="10"/>
      <c r="H170" s="19">
        <v>1</v>
      </c>
      <c r="I170" s="17"/>
      <c r="J170" s="13"/>
      <c r="K170" s="13"/>
      <c r="L170" s="13">
        <v>1</v>
      </c>
      <c r="M170" s="22"/>
      <c r="N170" s="70" t="s">
        <v>266</v>
      </c>
      <c r="O170" s="26">
        <v>5</v>
      </c>
    </row>
    <row r="171" spans="1:15" ht="18" customHeight="1" thickTop="1" thickBot="1" x14ac:dyDescent="0.3">
      <c r="A171" s="46" t="s">
        <v>147</v>
      </c>
      <c r="B171" s="107" t="s">
        <v>253</v>
      </c>
      <c r="C171" s="108"/>
      <c r="D171" s="47" t="s">
        <v>252</v>
      </c>
      <c r="E171" s="61"/>
      <c r="F171" s="62">
        <v>1</v>
      </c>
      <c r="G171" s="62"/>
      <c r="H171" s="50">
        <v>1</v>
      </c>
      <c r="I171" s="56"/>
      <c r="J171" s="57"/>
      <c r="K171" s="57"/>
      <c r="L171" s="57">
        <v>1</v>
      </c>
      <c r="M171" s="58"/>
      <c r="N171" s="54" t="s">
        <v>255</v>
      </c>
      <c r="O171" s="55" t="s">
        <v>228</v>
      </c>
    </row>
    <row r="172" spans="1:15" ht="18" customHeight="1" thickTop="1" thickBot="1" x14ac:dyDescent="0.3">
      <c r="A172" s="15" t="s">
        <v>148</v>
      </c>
      <c r="B172" s="105" t="s">
        <v>267</v>
      </c>
      <c r="C172" s="106"/>
      <c r="D172" s="70" t="s">
        <v>266</v>
      </c>
      <c r="E172" s="21"/>
      <c r="F172" s="10">
        <v>1</v>
      </c>
      <c r="G172" s="10"/>
      <c r="H172" s="19">
        <v>1</v>
      </c>
      <c r="I172" s="17"/>
      <c r="J172" s="13"/>
      <c r="K172" s="13"/>
      <c r="L172" s="13">
        <v>1</v>
      </c>
      <c r="M172" s="22"/>
      <c r="N172" s="24" t="s">
        <v>268</v>
      </c>
      <c r="O172" s="26" t="s">
        <v>228</v>
      </c>
    </row>
    <row r="173" spans="1:15" ht="18" customHeight="1" thickTop="1" thickBot="1" x14ac:dyDescent="0.3">
      <c r="A173" s="118" t="s">
        <v>220</v>
      </c>
      <c r="B173" s="119"/>
      <c r="C173" s="119"/>
      <c r="D173" s="64">
        <f>SUM(E173:F173)</f>
        <v>14</v>
      </c>
      <c r="E173" s="65">
        <f xml:space="preserve"> SUM(E159:E172)</f>
        <v>1</v>
      </c>
      <c r="F173" s="66">
        <f xml:space="preserve"> SUM(F159:F172)</f>
        <v>13</v>
      </c>
      <c r="G173" s="66">
        <f t="shared" ref="G173:M173" si="10" xml:space="preserve"> SUM(G159:G172)</f>
        <v>1</v>
      </c>
      <c r="H173" s="67">
        <f t="shared" si="10"/>
        <v>13</v>
      </c>
      <c r="I173" s="65">
        <f t="shared" si="10"/>
        <v>0</v>
      </c>
      <c r="J173" s="66">
        <f t="shared" si="10"/>
        <v>1</v>
      </c>
      <c r="K173" s="66">
        <f t="shared" si="10"/>
        <v>0</v>
      </c>
      <c r="L173" s="66">
        <f t="shared" si="10"/>
        <v>13</v>
      </c>
      <c r="M173" s="67">
        <f t="shared" si="10"/>
        <v>0</v>
      </c>
      <c r="N173" s="68" t="s">
        <v>33</v>
      </c>
      <c r="O173" s="100">
        <f>SUM(O159:O172)/10</f>
        <v>10.3</v>
      </c>
    </row>
    <row r="174" spans="1:15" ht="18" customHeight="1" thickTop="1" thickBot="1" x14ac:dyDescent="0.3">
      <c r="A174" s="192" t="s">
        <v>263</v>
      </c>
      <c r="B174" s="193"/>
      <c r="C174" s="194"/>
      <c r="D174" s="64">
        <f>D27+D55+D85+D114+D143+D173</f>
        <v>85</v>
      </c>
      <c r="E174" s="64">
        <f t="shared" ref="E174:M174" si="11">E27+E55+E85+E114+E143+E173</f>
        <v>28</v>
      </c>
      <c r="F174" s="64">
        <f t="shared" si="11"/>
        <v>57</v>
      </c>
      <c r="G174" s="64">
        <f t="shared" si="11"/>
        <v>9</v>
      </c>
      <c r="H174" s="64">
        <f t="shared" si="11"/>
        <v>76</v>
      </c>
      <c r="I174" s="64">
        <f t="shared" si="11"/>
        <v>3</v>
      </c>
      <c r="J174" s="64">
        <f t="shared" si="11"/>
        <v>9</v>
      </c>
      <c r="K174" s="64">
        <f t="shared" si="11"/>
        <v>0</v>
      </c>
      <c r="L174" s="64">
        <f t="shared" si="11"/>
        <v>73</v>
      </c>
      <c r="M174" s="64">
        <f t="shared" si="11"/>
        <v>0</v>
      </c>
      <c r="N174" s="68" t="s">
        <v>33</v>
      </c>
      <c r="O174" s="69">
        <f>(SUM(O13:O26)+SUM(O42:O54)+SUM(O70:O84)+SUM(O99:O113)+SUM(O129:O142)+SUM(O159:O172))/80</f>
        <v>12.525</v>
      </c>
    </row>
    <row r="175" spans="1:15" ht="18" customHeight="1" x14ac:dyDescent="0.25">
      <c r="A175" s="9"/>
      <c r="C175" s="9"/>
      <c r="D175" s="9"/>
      <c r="E175" s="9"/>
      <c r="F175" s="9"/>
      <c r="G175" s="9"/>
      <c r="H175" s="9"/>
    </row>
    <row r="176" spans="1:15" ht="18" customHeight="1" x14ac:dyDescent="0.25">
      <c r="A176" s="9"/>
      <c r="C176" s="9"/>
      <c r="D176" s="9"/>
      <c r="E176" s="9"/>
      <c r="F176" s="9"/>
      <c r="G176" s="9"/>
      <c r="H176" s="9"/>
    </row>
    <row r="177" spans="1:15" ht="18" customHeight="1" x14ac:dyDescent="0.25">
      <c r="A177" s="101" t="s">
        <v>43</v>
      </c>
      <c r="B177" s="101"/>
      <c r="C177" s="101"/>
      <c r="D177" s="101"/>
      <c r="E177" s="101"/>
      <c r="F177" s="101"/>
      <c r="G177" s="101"/>
      <c r="H177" s="101"/>
      <c r="I177" s="101"/>
      <c r="J177" s="101"/>
      <c r="K177" s="101"/>
      <c r="L177" s="101"/>
      <c r="M177" s="101"/>
      <c r="N177" s="101"/>
      <c r="O177" s="101"/>
    </row>
    <row r="178" spans="1:15" ht="18" customHeight="1" x14ac:dyDescent="0.25">
      <c r="A178" s="101" t="s">
        <v>13</v>
      </c>
      <c r="B178" s="101"/>
      <c r="C178" s="101"/>
      <c r="D178" s="101"/>
      <c r="E178" s="101"/>
      <c r="F178" s="101"/>
      <c r="G178" s="101"/>
      <c r="H178" s="101"/>
      <c r="I178" s="101"/>
      <c r="J178" s="101"/>
      <c r="K178" s="101"/>
      <c r="L178" s="101"/>
      <c r="M178" s="101"/>
      <c r="N178" s="101"/>
      <c r="O178" s="101"/>
    </row>
    <row r="179" spans="1:15" ht="18" customHeight="1" x14ac:dyDescent="0.25">
      <c r="A179" s="102" t="s">
        <v>44</v>
      </c>
      <c r="B179" s="101"/>
      <c r="C179" s="101"/>
      <c r="D179" s="101"/>
      <c r="E179" s="101"/>
      <c r="F179" s="101"/>
      <c r="G179" s="101"/>
      <c r="H179" s="101"/>
      <c r="I179" s="101"/>
      <c r="J179" s="101"/>
      <c r="K179" s="101"/>
      <c r="L179" s="101"/>
      <c r="M179" s="101"/>
      <c r="N179" s="101"/>
      <c r="O179" s="101"/>
    </row>
    <row r="180" spans="1:15" ht="18" customHeight="1" x14ac:dyDescent="0.25">
      <c r="A180" s="102" t="s">
        <v>45</v>
      </c>
      <c r="B180" s="101"/>
      <c r="C180" s="101"/>
      <c r="D180" s="101"/>
      <c r="E180" s="101"/>
      <c r="F180" s="101"/>
      <c r="G180" s="101"/>
      <c r="H180" s="101"/>
      <c r="I180" s="101"/>
      <c r="J180" s="101"/>
      <c r="K180" s="101"/>
      <c r="L180" s="101"/>
      <c r="M180" s="101"/>
      <c r="N180" s="101"/>
      <c r="O180" s="101"/>
    </row>
    <row r="181" spans="1:15" ht="18" customHeight="1" x14ac:dyDescent="0.25">
      <c r="A181" s="103"/>
      <c r="B181" s="103"/>
      <c r="C181" s="103"/>
      <c r="D181" s="103"/>
      <c r="E181" s="103"/>
      <c r="F181" s="103"/>
      <c r="G181" s="103"/>
      <c r="H181" s="103"/>
      <c r="I181" s="103"/>
      <c r="J181" s="103"/>
      <c r="K181" s="103"/>
      <c r="L181" s="103"/>
      <c r="M181" s="103"/>
      <c r="N181" s="103"/>
      <c r="O181" s="103"/>
    </row>
    <row r="182" spans="1:15" ht="18" customHeight="1" x14ac:dyDescent="0.25">
      <c r="A182" s="104" t="s">
        <v>14</v>
      </c>
      <c r="B182" s="104"/>
      <c r="C182" s="104"/>
      <c r="D182" s="104"/>
      <c r="E182" s="104"/>
      <c r="F182" s="104"/>
      <c r="G182" s="104"/>
      <c r="H182" s="104"/>
      <c r="I182" s="104"/>
      <c r="J182" s="104"/>
      <c r="K182" s="104"/>
      <c r="L182" s="104"/>
      <c r="M182" s="104"/>
      <c r="N182" s="104"/>
      <c r="O182" s="104"/>
    </row>
    <row r="183" spans="1:15" ht="18" customHeight="1" x14ac:dyDescent="0.25">
      <c r="A183" s="104" t="s">
        <v>46</v>
      </c>
      <c r="B183" s="104"/>
      <c r="C183" s="104"/>
      <c r="D183" s="104"/>
      <c r="E183" s="104"/>
      <c r="F183" s="104"/>
      <c r="G183" s="104"/>
      <c r="H183" s="104"/>
      <c r="I183" s="104"/>
      <c r="J183" s="104"/>
      <c r="K183" s="104"/>
      <c r="L183" s="104"/>
      <c r="M183" s="104"/>
      <c r="N183" s="104"/>
      <c r="O183" s="104"/>
    </row>
    <row r="184" spans="1:15" ht="18" customHeight="1" x14ac:dyDescent="0.25">
      <c r="A184" s="117" t="s">
        <v>47</v>
      </c>
      <c r="B184" s="117"/>
      <c r="C184" s="117"/>
      <c r="D184" s="117"/>
      <c r="E184" s="117"/>
      <c r="F184" s="117"/>
      <c r="G184" s="117"/>
      <c r="H184" s="117"/>
      <c r="I184" s="117"/>
      <c r="J184" s="117"/>
      <c r="K184" s="117"/>
      <c r="L184" s="117"/>
      <c r="M184" s="117"/>
      <c r="N184" s="117"/>
      <c r="O184" s="117"/>
    </row>
    <row r="185" spans="1:15" s="27" customFormat="1" ht="18" customHeight="1" thickBot="1" x14ac:dyDescent="0.3">
      <c r="A185" s="38"/>
      <c r="B185" s="38"/>
      <c r="C185" s="38"/>
      <c r="D185" s="38"/>
      <c r="E185" s="38"/>
      <c r="F185" s="38"/>
      <c r="G185" s="38"/>
      <c r="H185" s="38"/>
      <c r="I185" s="38"/>
      <c r="J185" s="38"/>
      <c r="K185" s="38"/>
      <c r="L185" s="38"/>
      <c r="M185" s="38"/>
      <c r="N185" s="38"/>
      <c r="O185" s="38"/>
    </row>
    <row r="186" spans="1:15" ht="16.5" customHeight="1" thickTop="1" thickBot="1" x14ac:dyDescent="0.3">
      <c r="A186" s="9"/>
      <c r="B186" s="162" t="s">
        <v>36</v>
      </c>
      <c r="C186" s="163"/>
      <c r="D186" s="168" t="s">
        <v>24</v>
      </c>
      <c r="E186" s="131"/>
      <c r="F186" s="131"/>
      <c r="G186" s="131"/>
      <c r="H186" s="131"/>
      <c r="I186" s="176" t="s">
        <v>42</v>
      </c>
      <c r="J186" s="177"/>
      <c r="K186" s="180" t="s">
        <v>256</v>
      </c>
      <c r="L186" s="170" t="s">
        <v>37</v>
      </c>
      <c r="M186" s="171"/>
      <c r="N186" s="120" t="s">
        <v>32</v>
      </c>
    </row>
    <row r="187" spans="1:15" ht="16.5" customHeight="1" thickTop="1" thickBot="1" x14ac:dyDescent="0.3">
      <c r="A187" s="9"/>
      <c r="B187" s="164"/>
      <c r="C187" s="165"/>
      <c r="D187" s="169"/>
      <c r="E187" s="133"/>
      <c r="F187" s="133"/>
      <c r="G187" s="133"/>
      <c r="H187" s="133"/>
      <c r="I187" s="176"/>
      <c r="J187" s="177"/>
      <c r="K187" s="181"/>
      <c r="L187" s="172"/>
      <c r="M187" s="173"/>
      <c r="N187" s="115"/>
    </row>
    <row r="188" spans="1:15" ht="24" customHeight="1" thickTop="1" thickBot="1" x14ac:dyDescent="0.3">
      <c r="A188" s="9"/>
      <c r="B188" s="166"/>
      <c r="C188" s="167"/>
      <c r="D188" s="43" t="s">
        <v>25</v>
      </c>
      <c r="E188" s="44" t="s">
        <v>26</v>
      </c>
      <c r="F188" s="44" t="s">
        <v>27</v>
      </c>
      <c r="G188" s="44" t="s">
        <v>28</v>
      </c>
      <c r="H188" s="88" t="s">
        <v>29</v>
      </c>
      <c r="I188" s="176"/>
      <c r="J188" s="177"/>
      <c r="K188" s="182"/>
      <c r="L188" s="71" t="s">
        <v>27</v>
      </c>
      <c r="M188" s="45" t="s">
        <v>29</v>
      </c>
      <c r="N188" s="121"/>
    </row>
    <row r="189" spans="1:15" ht="24" customHeight="1" thickTop="1" thickBot="1" x14ac:dyDescent="0.3">
      <c r="A189" s="9"/>
      <c r="B189" s="147">
        <f>D27+D55+D85+D114+D143+D173</f>
        <v>85</v>
      </c>
      <c r="C189" s="148"/>
      <c r="D189" s="72">
        <f>I27+I55+I85+I114+I143+I173</f>
        <v>3</v>
      </c>
      <c r="E189" s="76">
        <f>J27+J55+J85+J114+J143+J173</f>
        <v>9</v>
      </c>
      <c r="F189" s="76">
        <f>K27+K55+K85+K114+K143+K173</f>
        <v>0</v>
      </c>
      <c r="G189" s="76">
        <f>L27+L55+L85+L114+L143+L173</f>
        <v>73</v>
      </c>
      <c r="H189" s="76">
        <f>M27+M55+M85+M114+M143+M173</f>
        <v>0</v>
      </c>
      <c r="I189" s="178">
        <f>B189-K189</f>
        <v>84</v>
      </c>
      <c r="J189" s="179"/>
      <c r="K189" s="89">
        <v>1</v>
      </c>
      <c r="L189" s="73">
        <f>F189</f>
        <v>0</v>
      </c>
      <c r="M189" s="74">
        <f>H189</f>
        <v>0</v>
      </c>
      <c r="N189" s="75">
        <f>O174</f>
        <v>12.525</v>
      </c>
    </row>
    <row r="190" spans="1:15" ht="14.25" customHeight="1" thickTop="1" x14ac:dyDescent="0.25">
      <c r="A190" s="28"/>
      <c r="B190" s="29"/>
      <c r="C190" s="29"/>
      <c r="D190" s="30"/>
      <c r="E190" s="30"/>
      <c r="F190" s="30"/>
      <c r="G190" s="30"/>
      <c r="H190" s="30"/>
      <c r="I190" s="30"/>
      <c r="J190" s="31"/>
      <c r="K190" s="31"/>
      <c r="L190" s="30"/>
      <c r="M190" s="30"/>
      <c r="N190" s="32"/>
      <c r="O190" s="33"/>
    </row>
    <row r="191" spans="1:15" ht="27.75" customHeight="1" x14ac:dyDescent="0.25">
      <c r="A191" s="149" t="s">
        <v>40</v>
      </c>
      <c r="B191" s="150"/>
      <c r="C191" s="150"/>
      <c r="D191" s="150"/>
      <c r="E191" s="151"/>
      <c r="F191" s="183" t="s">
        <v>257</v>
      </c>
      <c r="G191" s="184"/>
      <c r="H191" s="184"/>
      <c r="I191" s="184"/>
      <c r="J191" s="185"/>
      <c r="K191" s="159" t="s">
        <v>258</v>
      </c>
      <c r="L191" s="160"/>
      <c r="M191" s="160"/>
      <c r="N191" s="160"/>
      <c r="O191" s="161"/>
    </row>
    <row r="192" spans="1:15" ht="16.5" customHeight="1" x14ac:dyDescent="0.25">
      <c r="A192" s="34"/>
      <c r="B192" s="34"/>
      <c r="C192" s="34"/>
      <c r="D192" s="34"/>
      <c r="E192" s="174" t="s">
        <v>259</v>
      </c>
      <c r="F192" s="174"/>
      <c r="G192" s="174"/>
      <c r="H192" s="174"/>
      <c r="I192" s="174"/>
      <c r="J192" s="174"/>
      <c r="K192" s="174"/>
      <c r="L192" s="174"/>
      <c r="M192" s="174"/>
      <c r="N192" s="174"/>
      <c r="O192" s="174"/>
    </row>
    <row r="193" spans="1:15" ht="27.75" customHeight="1" x14ac:dyDescent="0.25">
      <c r="A193" s="9"/>
      <c r="C193" s="9"/>
      <c r="D193" s="9"/>
      <c r="E193" s="175"/>
      <c r="F193" s="175"/>
      <c r="G193" s="175"/>
      <c r="H193" s="175"/>
      <c r="I193" s="175"/>
      <c r="J193" s="175"/>
      <c r="K193" s="175"/>
      <c r="L193" s="175"/>
      <c r="M193" s="175"/>
      <c r="N193" s="175"/>
      <c r="O193" s="175"/>
    </row>
    <row r="194" spans="1:15" ht="38.25" customHeight="1" x14ac:dyDescent="0.25">
      <c r="A194" s="186" t="s">
        <v>261</v>
      </c>
      <c r="B194" s="187"/>
      <c r="C194" s="187"/>
      <c r="D194" s="187"/>
      <c r="E194" s="188"/>
      <c r="F194" s="189" t="s">
        <v>262</v>
      </c>
      <c r="G194" s="190"/>
      <c r="H194" s="190"/>
      <c r="I194" s="190"/>
      <c r="J194" s="190"/>
      <c r="K194" s="190"/>
      <c r="L194" s="190"/>
      <c r="M194" s="190"/>
      <c r="N194" s="190"/>
      <c r="O194" s="190"/>
    </row>
    <row r="195" spans="1:15" s="27" customFormat="1" ht="33.75" customHeight="1" x14ac:dyDescent="0.25">
      <c r="A195" s="152" t="s">
        <v>41</v>
      </c>
      <c r="B195" s="153"/>
      <c r="C195" s="153"/>
      <c r="D195" s="153"/>
      <c r="E195" s="154"/>
      <c r="F195" s="35"/>
      <c r="G195" s="155" t="s">
        <v>260</v>
      </c>
      <c r="H195" s="156"/>
      <c r="I195" s="156"/>
      <c r="J195" s="156"/>
      <c r="K195" s="156"/>
      <c r="L195" s="156"/>
      <c r="M195" s="156"/>
      <c r="N195" s="156"/>
      <c r="O195" s="157"/>
    </row>
    <row r="196" spans="1:15" s="27" customFormat="1" ht="12.75" customHeight="1" x14ac:dyDescent="0.25">
      <c r="A196" s="36"/>
      <c r="B196" s="36"/>
      <c r="C196" s="36"/>
      <c r="D196" s="36"/>
      <c r="E196" s="36"/>
      <c r="F196" s="30"/>
      <c r="G196" s="37"/>
      <c r="H196" s="37"/>
      <c r="I196" s="37"/>
      <c r="J196" s="37"/>
      <c r="K196" s="37"/>
      <c r="L196" s="37"/>
      <c r="M196" s="37"/>
      <c r="N196" s="37"/>
      <c r="O196" s="37"/>
    </row>
    <row r="197" spans="1:15" ht="15" customHeight="1" x14ac:dyDescent="0.25">
      <c r="A197" s="9"/>
      <c r="B197" s="191" t="s">
        <v>269</v>
      </c>
      <c r="C197" s="191"/>
      <c r="D197" s="191"/>
      <c r="E197" s="191"/>
      <c r="F197" s="191"/>
      <c r="G197" s="191"/>
      <c r="H197" s="191"/>
      <c r="I197" s="191"/>
      <c r="J197" s="191"/>
      <c r="K197" s="191"/>
      <c r="L197" s="191"/>
      <c r="M197" s="191"/>
      <c r="N197" s="191"/>
    </row>
    <row r="198" spans="1:15" ht="44.25" customHeight="1" x14ac:dyDescent="0.25">
      <c r="A198" s="9"/>
      <c r="B198" s="191"/>
      <c r="C198" s="191"/>
      <c r="D198" s="191"/>
      <c r="E198" s="191"/>
      <c r="F198" s="191"/>
      <c r="G198" s="191"/>
      <c r="H198" s="191"/>
      <c r="I198" s="191"/>
      <c r="J198" s="191"/>
      <c r="K198" s="191"/>
      <c r="L198" s="191"/>
      <c r="M198" s="191"/>
      <c r="N198" s="191"/>
    </row>
    <row r="199" spans="1:15" ht="12.75" customHeight="1" x14ac:dyDescent="0.25">
      <c r="B199" s="146" t="s">
        <v>38</v>
      </c>
      <c r="C199" s="146"/>
      <c r="D199" s="16"/>
      <c r="E199" s="16"/>
      <c r="F199" s="16"/>
      <c r="G199" s="16"/>
      <c r="H199" s="16"/>
      <c r="I199" s="16"/>
      <c r="J199" s="16"/>
      <c r="K199" s="16"/>
      <c r="L199" s="16"/>
      <c r="M199" s="16"/>
      <c r="N199" s="16"/>
    </row>
    <row r="200" spans="1:15" ht="18.75" customHeight="1" x14ac:dyDescent="0.25">
      <c r="A200" s="9"/>
      <c r="B200" s="16"/>
      <c r="C200" s="16"/>
      <c r="D200" s="16"/>
      <c r="E200" s="16"/>
      <c r="F200" s="16"/>
      <c r="G200" s="16"/>
      <c r="H200" s="16"/>
      <c r="I200" s="16"/>
      <c r="J200" s="16"/>
      <c r="K200" s="16"/>
      <c r="L200" s="16"/>
      <c r="M200" s="16"/>
      <c r="N200" s="16"/>
    </row>
    <row r="201" spans="1:15" x14ac:dyDescent="0.25">
      <c r="A201" s="158" t="s">
        <v>39</v>
      </c>
      <c r="B201" s="158"/>
      <c r="C201" s="158"/>
      <c r="D201" s="158"/>
      <c r="E201" s="158"/>
      <c r="F201" s="158"/>
      <c r="G201" s="158"/>
      <c r="H201" s="158"/>
      <c r="I201" s="158"/>
      <c r="J201" s="158"/>
      <c r="K201" s="158"/>
      <c r="L201" s="158"/>
      <c r="M201" s="158"/>
      <c r="N201" s="158"/>
      <c r="O201" s="158"/>
    </row>
    <row r="202" spans="1:15" x14ac:dyDescent="0.25">
      <c r="A202" s="158" t="s">
        <v>77</v>
      </c>
      <c r="B202" s="158"/>
      <c r="C202" s="158"/>
      <c r="D202" s="158"/>
      <c r="E202" s="158"/>
      <c r="F202" s="158"/>
      <c r="G202" s="158"/>
      <c r="H202" s="158"/>
      <c r="I202" s="158"/>
      <c r="J202" s="158"/>
      <c r="K202" s="158"/>
      <c r="L202" s="158"/>
      <c r="M202" s="158"/>
      <c r="N202" s="158"/>
      <c r="O202" s="158"/>
    </row>
    <row r="203" spans="1:15" x14ac:dyDescent="0.25">
      <c r="B203" s="145"/>
      <c r="C203" s="145"/>
      <c r="D203" s="145"/>
      <c r="E203" s="145"/>
      <c r="F203" s="145"/>
      <c r="G203" s="145"/>
      <c r="H203" s="145"/>
      <c r="I203" s="145"/>
      <c r="J203" s="145"/>
      <c r="K203" s="145"/>
      <c r="L203" s="145"/>
      <c r="M203" s="145"/>
      <c r="N203" s="145"/>
    </row>
  </sheetData>
  <mergeCells count="223">
    <mergeCell ref="A182:O182"/>
    <mergeCell ref="A183:O183"/>
    <mergeCell ref="A184:O184"/>
    <mergeCell ref="A180:O180"/>
    <mergeCell ref="B172:C172"/>
    <mergeCell ref="A173:C173"/>
    <mergeCell ref="A181:O181"/>
    <mergeCell ref="B159:C159"/>
    <mergeCell ref="B160:C160"/>
    <mergeCell ref="B161:C161"/>
    <mergeCell ref="B162:C162"/>
    <mergeCell ref="B163:C163"/>
    <mergeCell ref="B164:C164"/>
    <mergeCell ref="B165:C165"/>
    <mergeCell ref="B166:C166"/>
    <mergeCell ref="B167:C167"/>
    <mergeCell ref="A174:C174"/>
    <mergeCell ref="B99:C99"/>
    <mergeCell ref="B100:C100"/>
    <mergeCell ref="A114:C114"/>
    <mergeCell ref="A122:O122"/>
    <mergeCell ref="A126:A128"/>
    <mergeCell ref="B126:C128"/>
    <mergeCell ref="D126:D128"/>
    <mergeCell ref="E126:H126"/>
    <mergeCell ref="I126:M127"/>
    <mergeCell ref="N126:N128"/>
    <mergeCell ref="O126:O128"/>
    <mergeCell ref="E127:F127"/>
    <mergeCell ref="G127:H127"/>
    <mergeCell ref="A121:O121"/>
    <mergeCell ref="A123:O123"/>
    <mergeCell ref="A124:O124"/>
    <mergeCell ref="B112:C112"/>
    <mergeCell ref="B103:C103"/>
    <mergeCell ref="B104:C104"/>
    <mergeCell ref="B105:C105"/>
    <mergeCell ref="B106:C106"/>
    <mergeCell ref="B107:C107"/>
    <mergeCell ref="A117:O117"/>
    <mergeCell ref="A118:O118"/>
    <mergeCell ref="I67:M68"/>
    <mergeCell ref="N67:N69"/>
    <mergeCell ref="O67:O69"/>
    <mergeCell ref="E68:F68"/>
    <mergeCell ref="G68:H68"/>
    <mergeCell ref="B70:C70"/>
    <mergeCell ref="A85:C85"/>
    <mergeCell ref="A87:O87"/>
    <mergeCell ref="A93:O93"/>
    <mergeCell ref="B71:C71"/>
    <mergeCell ref="B72:C72"/>
    <mergeCell ref="B73:C73"/>
    <mergeCell ref="B74:C74"/>
    <mergeCell ref="A67:A69"/>
    <mergeCell ref="B67:C69"/>
    <mergeCell ref="D67:D69"/>
    <mergeCell ref="E67:H67"/>
    <mergeCell ref="B82:C82"/>
    <mergeCell ref="B83:C83"/>
    <mergeCell ref="A89:O89"/>
    <mergeCell ref="A90:O90"/>
    <mergeCell ref="A91:O91"/>
    <mergeCell ref="A92:O92"/>
    <mergeCell ref="A39:A41"/>
    <mergeCell ref="B39:C41"/>
    <mergeCell ref="D39:D41"/>
    <mergeCell ref="E39:H39"/>
    <mergeCell ref="I39:M40"/>
    <mergeCell ref="N39:N41"/>
    <mergeCell ref="O39:O41"/>
    <mergeCell ref="E40:F40"/>
    <mergeCell ref="G40:H40"/>
    <mergeCell ref="E96:H96"/>
    <mergeCell ref="I96:M97"/>
    <mergeCell ref="B75:C75"/>
    <mergeCell ref="B76:C76"/>
    <mergeCell ref="B77:C77"/>
    <mergeCell ref="B78:C78"/>
    <mergeCell ref="B79:C79"/>
    <mergeCell ref="B80:C80"/>
    <mergeCell ref="B81:C81"/>
    <mergeCell ref="B84:C84"/>
    <mergeCell ref="A88:O88"/>
    <mergeCell ref="A94:O94"/>
    <mergeCell ref="N96:N98"/>
    <mergeCell ref="O96:O98"/>
    <mergeCell ref="E97:F97"/>
    <mergeCell ref="G97:H97"/>
    <mergeCell ref="A96:A98"/>
    <mergeCell ref="B96:C98"/>
    <mergeCell ref="D96:D98"/>
    <mergeCell ref="B203:N203"/>
    <mergeCell ref="B199:C199"/>
    <mergeCell ref="N186:N188"/>
    <mergeCell ref="B189:C189"/>
    <mergeCell ref="A191:E191"/>
    <mergeCell ref="A195:E195"/>
    <mergeCell ref="G195:O195"/>
    <mergeCell ref="A201:O201"/>
    <mergeCell ref="A202:O202"/>
    <mergeCell ref="K191:O191"/>
    <mergeCell ref="B186:C188"/>
    <mergeCell ref="D186:H187"/>
    <mergeCell ref="L186:M187"/>
    <mergeCell ref="E192:O193"/>
    <mergeCell ref="I186:J188"/>
    <mergeCell ref="I189:J189"/>
    <mergeCell ref="K186:K188"/>
    <mergeCell ref="F191:J191"/>
    <mergeCell ref="A194:E194"/>
    <mergeCell ref="F194:O194"/>
    <mergeCell ref="B197:N198"/>
    <mergeCell ref="A119:O119"/>
    <mergeCell ref="A120:O120"/>
    <mergeCell ref="A179:O179"/>
    <mergeCell ref="B129:C129"/>
    <mergeCell ref="A143:C143"/>
    <mergeCell ref="B130:C130"/>
    <mergeCell ref="B131:C131"/>
    <mergeCell ref="B132:C132"/>
    <mergeCell ref="B133:C133"/>
    <mergeCell ref="B134:C134"/>
    <mergeCell ref="B135:C135"/>
    <mergeCell ref="B136:C136"/>
    <mergeCell ref="B137:C137"/>
    <mergeCell ref="D156:D158"/>
    <mergeCell ref="E156:H156"/>
    <mergeCell ref="I156:M157"/>
    <mergeCell ref="N156:N158"/>
    <mergeCell ref="O156:O158"/>
    <mergeCell ref="E157:F157"/>
    <mergeCell ref="G157:H157"/>
    <mergeCell ref="B168:C168"/>
    <mergeCell ref="B169:C169"/>
    <mergeCell ref="B170:C170"/>
    <mergeCell ref="B171:C171"/>
    <mergeCell ref="B101:C101"/>
    <mergeCell ref="B102:C102"/>
    <mergeCell ref="A177:O177"/>
    <mergeCell ref="B108:C108"/>
    <mergeCell ref="B109:C109"/>
    <mergeCell ref="B110:C110"/>
    <mergeCell ref="B111:C111"/>
    <mergeCell ref="B113:C113"/>
    <mergeCell ref="A178:O178"/>
    <mergeCell ref="B142:C142"/>
    <mergeCell ref="B141:C141"/>
    <mergeCell ref="B140:C140"/>
    <mergeCell ref="B139:C139"/>
    <mergeCell ref="B138:C138"/>
    <mergeCell ref="A147:O147"/>
    <mergeCell ref="A148:O148"/>
    <mergeCell ref="A149:O149"/>
    <mergeCell ref="A150:O150"/>
    <mergeCell ref="A151:O151"/>
    <mergeCell ref="A152:O152"/>
    <mergeCell ref="A153:O153"/>
    <mergeCell ref="A154:O154"/>
    <mergeCell ref="A156:A158"/>
    <mergeCell ref="B156:C158"/>
    <mergeCell ref="B50:C50"/>
    <mergeCell ref="B51:C51"/>
    <mergeCell ref="B52:C52"/>
    <mergeCell ref="B44:C44"/>
    <mergeCell ref="A65:O65"/>
    <mergeCell ref="B53:C53"/>
    <mergeCell ref="B54:C54"/>
    <mergeCell ref="A55:C55"/>
    <mergeCell ref="A63:O63"/>
    <mergeCell ref="B45:C45"/>
    <mergeCell ref="B46:C46"/>
    <mergeCell ref="B47:C47"/>
    <mergeCell ref="B49:C49"/>
    <mergeCell ref="B48:C48"/>
    <mergeCell ref="A59:O59"/>
    <mergeCell ref="A60:O60"/>
    <mergeCell ref="A61:O61"/>
    <mergeCell ref="A62:O62"/>
    <mergeCell ref="A64:O64"/>
    <mergeCell ref="A58:O58"/>
    <mergeCell ref="B42:C42"/>
    <mergeCell ref="B43:C43"/>
    <mergeCell ref="A1:O1"/>
    <mergeCell ref="A5:O5"/>
    <mergeCell ref="A6:O6"/>
    <mergeCell ref="A7:O7"/>
    <mergeCell ref="A8:O8"/>
    <mergeCell ref="A2:O2"/>
    <mergeCell ref="A3:O3"/>
    <mergeCell ref="A4:O4"/>
    <mergeCell ref="A27:C27"/>
    <mergeCell ref="N10:N12"/>
    <mergeCell ref="O10:O12"/>
    <mergeCell ref="E10:H10"/>
    <mergeCell ref="E11:F11"/>
    <mergeCell ref="G11:H11"/>
    <mergeCell ref="I10:M11"/>
    <mergeCell ref="B10:C12"/>
    <mergeCell ref="B13:C13"/>
    <mergeCell ref="B14:C14"/>
    <mergeCell ref="B22:C22"/>
    <mergeCell ref="B26:C26"/>
    <mergeCell ref="B15:C15"/>
    <mergeCell ref="A37:O37"/>
    <mergeCell ref="B16:C16"/>
    <mergeCell ref="B17:C17"/>
    <mergeCell ref="B18:C18"/>
    <mergeCell ref="B19:C19"/>
    <mergeCell ref="B23:C23"/>
    <mergeCell ref="B20:C20"/>
    <mergeCell ref="B21:C21"/>
    <mergeCell ref="A10:A12"/>
    <mergeCell ref="D10:D12"/>
    <mergeCell ref="A31:O31"/>
    <mergeCell ref="A32:O32"/>
    <mergeCell ref="A33:O33"/>
    <mergeCell ref="A34:O34"/>
    <mergeCell ref="A35:O35"/>
    <mergeCell ref="B24:C24"/>
    <mergeCell ref="B25:C25"/>
    <mergeCell ref="A30:O30"/>
    <mergeCell ref="A36:O36"/>
  </mergeCells>
  <phoneticPr fontId="24" type="noConversion"/>
  <hyperlinks>
    <hyperlink ref="A4" r:id="rId1" xr:uid="{D2D965AD-BFB8-441D-87C4-AFB668B5A6DB}"/>
    <hyperlink ref="A3" r:id="rId2" xr:uid="{9C69D9E1-79AC-43AC-8581-75732FDDCDDD}"/>
    <hyperlink ref="A33" r:id="rId3" xr:uid="{131A4A93-AC77-44FC-BAC8-C477C46F1621}"/>
    <hyperlink ref="A32" r:id="rId4" xr:uid="{1814C6B2-947A-4BF3-A8E6-C22FE87461EE}"/>
    <hyperlink ref="A61" r:id="rId5" xr:uid="{B4DF3E85-6C71-41AC-8D54-ACDA0F84F791}"/>
    <hyperlink ref="A60" r:id="rId6" xr:uid="{DF35B575-C3BC-4D3D-8EB6-E1A70E85B61D}"/>
    <hyperlink ref="A90" r:id="rId7" xr:uid="{8155230C-30C4-4099-8A1E-5B7A706B4F18}"/>
    <hyperlink ref="A89" r:id="rId8" xr:uid="{86EED235-6588-4CF7-89AB-148A9039B2F1}"/>
    <hyperlink ref="A120" r:id="rId9" xr:uid="{27561A21-6F3E-4EDD-9BFC-32A093CBCFD8}"/>
    <hyperlink ref="A119" r:id="rId10" xr:uid="{D81581B4-94A8-4D67-8C0D-47CF2B443BF7}"/>
    <hyperlink ref="A150" r:id="rId11" xr:uid="{03E96BA4-D8DE-4170-A7FB-E271D155B08B}"/>
    <hyperlink ref="A149" r:id="rId12" xr:uid="{6E319D3F-DFAC-40D4-ACC1-762B40CEBA12}"/>
    <hyperlink ref="A180" r:id="rId13" xr:uid="{0AFC3B6C-726C-451A-B62E-AC924D7BDC03}"/>
    <hyperlink ref="A179" r:id="rId14" xr:uid="{71898E8D-5194-48B9-85D0-0EBD94D91B63}"/>
  </hyperlinks>
  <pageMargins left="0.51181102362204722" right="0.51181102362204722" top="0.55118110236220474" bottom="0.55118110236220474" header="0.11811023622047245" footer="0.11811023622047245"/>
  <pageSetup orientation="landscape" horizontalDpi="360" verticalDpi="360" r:id="rId15"/>
  <headerFooter alignWithMargins="0">
    <oddHeader>&amp;L&amp;"Arial Black,Negrita"&amp;9&amp;K002060•30 de Junio del 2021&amp;C&amp;"Arial Black,Normal"&amp;9&amp;K002060►UAIP-PANCHIMALCO&amp;R&amp;"Arial Black,Normal"&amp;9&amp;K002060■ «CONSOLIDADO # 1»</oddHeader>
    <oddFooter>&amp;C&amp;"Arial Black,Negrita"&amp;9&amp;K002060
► &amp;UInforme de la UAIP-1er Semestre: Trámite de Solicitudes de Información&amp;U •[&amp;UConsolidado # 1&amp;U: Enero-Junio 2021]</oddFooter>
  </headerFooter>
  <ignoredErrors>
    <ignoredError sqref="A13:A14 A15:A26 A42:A54 A70:A84 A99:A113 A129:A142 A159:A172" numberStoredAsText="1"/>
  </ignoredErrors>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#1 •UAIP 2021</vt:lpstr>
    </vt:vector>
  </TitlesOfParts>
  <Company>http://www.centor.mx.gd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Centor</dc:creator>
  <cp:lastModifiedBy>PC7</cp:lastModifiedBy>
  <cp:lastPrinted>2021-06-24T17:09:48Z</cp:lastPrinted>
  <dcterms:created xsi:type="dcterms:W3CDTF">2017-02-13T20:36:50Z</dcterms:created>
  <dcterms:modified xsi:type="dcterms:W3CDTF">2021-06-30T21:12:02Z</dcterms:modified>
</cp:coreProperties>
</file>