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AIP\Desktop\copiaUAIP2020\2020 carpetas escritorio\2017\01 POTAL DEL TRANSPARENCIA\2022\estadisticas\medio ambiente\"/>
    </mc:Choice>
  </mc:AlternateContent>
  <xr:revisionPtr revIDLastSave="0" documentId="8_{DB5C2103-6D26-41AE-99B8-C0F052F33AD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Hoja1!$B$3:$W$19</definedName>
    <definedName name="_xlnm.Print_Area" localSheetId="1">Hoja2!$B$3:$U$21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8" i="2" l="1"/>
  <c r="Z20" i="2"/>
  <c r="Y18" i="2"/>
  <c r="V25" i="2" l="1"/>
  <c r="V26" i="2" s="1"/>
  <c r="X20" i="2" l="1"/>
  <c r="Y20" i="2"/>
  <c r="Y22" i="2" s="1"/>
  <c r="W20" i="2"/>
  <c r="V20" i="2"/>
  <c r="U20" i="2"/>
  <c r="T5" i="2"/>
  <c r="T6" i="2"/>
  <c r="T7" i="2"/>
  <c r="T8" i="2"/>
  <c r="T9" i="2"/>
  <c r="T10" i="2"/>
  <c r="T11" i="2"/>
  <c r="T12" i="2"/>
  <c r="T13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X18" i="2"/>
  <c r="V18" i="2"/>
  <c r="W18" i="2"/>
  <c r="U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W17" i="1"/>
  <c r="V13" i="1"/>
  <c r="V12" i="1"/>
  <c r="V11" i="1"/>
  <c r="V10" i="1"/>
  <c r="V9" i="1"/>
  <c r="V8" i="1"/>
  <c r="V7" i="1"/>
  <c r="V6" i="1"/>
  <c r="V5" i="1"/>
  <c r="G17" i="1"/>
  <c r="H17" i="1"/>
  <c r="J17" i="1"/>
  <c r="K17" i="1"/>
  <c r="L17" i="1"/>
  <c r="M17" i="1"/>
  <c r="N17" i="1"/>
  <c r="O17" i="1"/>
  <c r="Q17" i="1"/>
  <c r="R17" i="1"/>
  <c r="S17" i="1"/>
  <c r="T17" i="1"/>
  <c r="U17" i="1"/>
  <c r="E17" i="1"/>
  <c r="F17" i="1"/>
  <c r="D17" i="1"/>
  <c r="C17" i="1"/>
  <c r="T18" i="2" l="1"/>
  <c r="C19" i="2" s="1"/>
  <c r="V17" i="1"/>
  <c r="C18" i="1" s="1"/>
  <c r="T20" i="2"/>
</calcChain>
</file>

<file path=xl/sharedStrings.xml><?xml version="1.0" encoding="utf-8"?>
<sst xmlns="http://schemas.openxmlformats.org/spreadsheetml/2006/main" count="89" uniqueCount="22">
  <si>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</si>
  <si>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</si>
  <si>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</si>
  <si>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</si>
  <si>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</si>
  <si>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</si>
  <si>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</si>
  <si>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</si>
  <si>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</si>
  <si>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</si>
  <si>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</si>
  <si>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</si>
  <si>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</si>
  <si>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</si>
  <si>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Toneladas</t>
  </si>
  <si>
    <t>Desechos sólidos llevados a MIDES desde mayo de 1999 a septiembre de 2017 en toneladas por mes</t>
  </si>
  <si>
    <t>Nota: Estos son los datos disponibles proporcionados por OPAMSS, de 1998 y de enero a abril de 1999 no se tienen datos.  Responsable: Marta Celina Perla</t>
  </si>
  <si>
    <t>Promedio</t>
  </si>
  <si>
    <t> Toneladas</t>
  </si>
  <si>
    <t>Desechos sólidos llevados a MIDES desde mayo de 1999 a septiembreoctubre de 2021 en toneladas por mes</t>
  </si>
  <si>
    <t>Enero 705.038 * Febrero 532.609</t>
  </si>
  <si>
    <t>Promedio toneladas mensuales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</si>
</sst>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€_-;\-* #,##0.00\ _€_-;_-* &quot;-&quot;??\ _€_-;_-@"/>
    <numFmt numFmtId="166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164" fontId="0" fillId="0" borderId="1" xfId="1" applyFont="1" applyBorder="1"/>
    <xf numFmtId="164" fontId="0" fillId="0" borderId="1" xfId="0" applyNumberFormat="1" applyBorder="1"/>
    <xf numFmtId="0" fontId="0" fillId="0" borderId="5" xfId="0" applyFill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165" fontId="0" fillId="0" borderId="8" xfId="0" applyNumberFormat="1" applyFont="1" applyBorder="1" applyAlignment="1">
      <alignment horizontal="center" vertical="center" wrapText="1"/>
    </xf>
    <xf numFmtId="165" fontId="0" fillId="0" borderId="9" xfId="0" applyNumberFormat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/>
    </xf>
    <xf numFmtId="165" fontId="0" fillId="0" borderId="6" xfId="0" applyNumberFormat="1" applyFont="1" applyBorder="1" applyAlignment="1">
      <alignment horizontal="center" vertical="center" wrapText="1"/>
    </xf>
    <xf numFmtId="165" fontId="0" fillId="0" borderId="7" xfId="0" applyNumberFormat="1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 wrapText="1"/>
    </xf>
    <xf numFmtId="164" fontId="0" fillId="0" borderId="6" xfId="1" applyFont="1" applyBorder="1" applyAlignment="1">
      <alignment horizontal="center" vertical="center" wrapText="1"/>
    </xf>
    <xf numFmtId="164" fontId="0" fillId="0" borderId="11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Residuos Llevados a  Mides 1998-2021</a:t>
            </a:r>
          </a:p>
        </c:rich>
      </c:tx>
      <c:layout>
        <c:manualLayout>
          <c:xMode val="edge"/>
          <c:yMode val="edge"/>
          <c:x val="0.26779700194334338"/>
          <c:y val="2.8067766343580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SV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Hoja2!$B$5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Hoja2!$C$5:$Y$5</c:f>
              <c:numCache>
                <c:formatCode>_-* #,##0.00\ _€_-;\-* #,##0.00\ _€_-;_-* "-"??\ _€_-;_-@_-</c:formatCode>
                <c:ptCount val="23"/>
                <c:pt idx="1">
                  <c:v>147.29</c:v>
                </c:pt>
                <c:pt idx="2">
                  <c:v>237.41</c:v>
                </c:pt>
                <c:pt idx="3">
                  <c:v>180.41</c:v>
                </c:pt>
                <c:pt idx="4">
                  <c:v>213.2</c:v>
                </c:pt>
                <c:pt idx="5">
                  <c:v>207.65</c:v>
                </c:pt>
                <c:pt idx="6">
                  <c:v>207.58</c:v>
                </c:pt>
                <c:pt idx="7">
                  <c:v>246.31</c:v>
                </c:pt>
                <c:pt idx="8">
                  <c:v>211.65</c:v>
                </c:pt>
                <c:pt idx="9">
                  <c:v>271.73</c:v>
                </c:pt>
                <c:pt idx="10">
                  <c:v>251.25</c:v>
                </c:pt>
                <c:pt idx="11">
                  <c:v>255.21</c:v>
                </c:pt>
                <c:pt idx="12">
                  <c:v>262.27</c:v>
                </c:pt>
                <c:pt idx="13">
                  <c:v>278.19</c:v>
                </c:pt>
                <c:pt idx="14">
                  <c:v>322.52999999999997</c:v>
                </c:pt>
                <c:pt idx="15">
                  <c:v>335.3</c:v>
                </c:pt>
                <c:pt idx="16">
                  <c:v>345.53</c:v>
                </c:pt>
                <c:pt idx="17">
                  <c:v>262.27</c:v>
                </c:pt>
                <c:pt idx="18" formatCode="_-* #,##0.00\ _€_-;\-* #,##0.00\ _€_-;_-* &quot;-&quot;??\ _€_-;_-@">
                  <c:v>383.95</c:v>
                </c:pt>
                <c:pt idx="19" formatCode="_-* #,##0.00\ _€_-;\-* #,##0.00\ _€_-;_-* &quot;-&quot;??\ _€_-;_-@">
                  <c:v>427.38</c:v>
                </c:pt>
                <c:pt idx="20" formatCode="_-* #,##0.00\ _€_-;\-* #,##0.00\ _€_-;_-* &quot;-&quot;??\ _€_-;_-@">
                  <c:v>473.89</c:v>
                </c:pt>
                <c:pt idx="21">
                  <c:v>505.47</c:v>
                </c:pt>
                <c:pt idx="22">
                  <c:v>565.077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1-450A-8FE7-C03FD28B5F80}"/>
            </c:ext>
          </c:extLst>
        </c:ser>
        <c:ser>
          <c:idx val="1"/>
          <c:order val="1"/>
          <c:tx>
            <c:strRef>
              <c:f>Hoja2!$B$6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Hoja2!$C$6:$Y$6</c:f>
              <c:numCache>
                <c:formatCode>_-* #,##0.00\ _€_-;\-* #,##0.00\ _€_-;_-* "-"??\ _€_-;_-@_-</c:formatCode>
                <c:ptCount val="23"/>
                <c:pt idx="1">
                  <c:v>134.76</c:v>
                </c:pt>
                <c:pt idx="2">
                  <c:v>210.53</c:v>
                </c:pt>
                <c:pt idx="3">
                  <c:v>161.71</c:v>
                </c:pt>
                <c:pt idx="4">
                  <c:v>186.35</c:v>
                </c:pt>
                <c:pt idx="5">
                  <c:v>188.49</c:v>
                </c:pt>
                <c:pt idx="6">
                  <c:v>182.14</c:v>
                </c:pt>
                <c:pt idx="7">
                  <c:v>208</c:v>
                </c:pt>
                <c:pt idx="8">
                  <c:v>230.87</c:v>
                </c:pt>
                <c:pt idx="9">
                  <c:v>252.76</c:v>
                </c:pt>
                <c:pt idx="10">
                  <c:v>225.46</c:v>
                </c:pt>
                <c:pt idx="11">
                  <c:v>254.14</c:v>
                </c:pt>
                <c:pt idx="12">
                  <c:v>260.64999999999998</c:v>
                </c:pt>
                <c:pt idx="13">
                  <c:v>234.09</c:v>
                </c:pt>
                <c:pt idx="14">
                  <c:v>307.81</c:v>
                </c:pt>
                <c:pt idx="15">
                  <c:v>305.23</c:v>
                </c:pt>
                <c:pt idx="16">
                  <c:v>301.49</c:v>
                </c:pt>
                <c:pt idx="17">
                  <c:v>260.64999999999998</c:v>
                </c:pt>
                <c:pt idx="18" formatCode="_-* #,##0.00\ _€_-;\-* #,##0.00\ _€_-;_-* &quot;-&quot;??\ _€_-;_-@">
                  <c:v>358.38</c:v>
                </c:pt>
                <c:pt idx="19" formatCode="_-* #,##0.00\ _€_-;\-* #,##0.00\ _€_-;_-* &quot;-&quot;??\ _€_-;_-@">
                  <c:v>398.92</c:v>
                </c:pt>
                <c:pt idx="20" formatCode="_-* #,##0.00\ _€_-;\-* #,##0.00\ _€_-;_-* &quot;-&quot;??\ _€_-;_-@">
                  <c:v>424.47</c:v>
                </c:pt>
                <c:pt idx="21">
                  <c:v>462.18</c:v>
                </c:pt>
                <c:pt idx="22">
                  <c:v>508.93099999999998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91-450A-8FE7-C03FD28B5F80}"/>
            </c:ext>
          </c:extLst>
        </c:ser>
        <c:ser>
          <c:idx val="2"/>
          <c:order val="2"/>
          <c:tx>
            <c:strRef>
              <c:f>Hoja2!$B$7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Hoja2!$C$7:$Y$7</c:f>
              <c:numCache>
                <c:formatCode>_-* #,##0.00\ _€_-;\-* #,##0.00\ _€_-;_-* "-"??\ _€_-;_-@_-</c:formatCode>
                <c:ptCount val="23"/>
                <c:pt idx="1">
                  <c:v>155.19</c:v>
                </c:pt>
                <c:pt idx="2">
                  <c:v>252.21</c:v>
                </c:pt>
                <c:pt idx="3">
                  <c:v>185.71</c:v>
                </c:pt>
                <c:pt idx="4">
                  <c:v>207.94</c:v>
                </c:pt>
                <c:pt idx="5">
                  <c:v>205.96</c:v>
                </c:pt>
                <c:pt idx="6">
                  <c:v>232.05</c:v>
                </c:pt>
                <c:pt idx="7">
                  <c:v>235.62</c:v>
                </c:pt>
                <c:pt idx="8">
                  <c:v>269.54000000000002</c:v>
                </c:pt>
                <c:pt idx="9">
                  <c:v>258.55</c:v>
                </c:pt>
                <c:pt idx="10">
                  <c:v>251.95</c:v>
                </c:pt>
                <c:pt idx="11">
                  <c:v>273.22000000000003</c:v>
                </c:pt>
                <c:pt idx="12">
                  <c:v>292.79000000000002</c:v>
                </c:pt>
                <c:pt idx="13">
                  <c:v>265.58</c:v>
                </c:pt>
                <c:pt idx="14">
                  <c:v>308.33999999999997</c:v>
                </c:pt>
                <c:pt idx="15">
                  <c:v>357.62</c:v>
                </c:pt>
                <c:pt idx="16">
                  <c:v>362.65</c:v>
                </c:pt>
                <c:pt idx="17">
                  <c:v>292.79000000000002</c:v>
                </c:pt>
                <c:pt idx="18" formatCode="_-* #,##0.00\ _€_-;\-* #,##0.00\ _€_-;_-* &quot;-&quot;??\ _€_-;_-@">
                  <c:v>413.53</c:v>
                </c:pt>
                <c:pt idx="19" formatCode="_-* #,##0.00\ _€_-;\-* #,##0.00\ _€_-;_-* &quot;-&quot;??\ _€_-;_-@">
                  <c:v>412.33</c:v>
                </c:pt>
                <c:pt idx="20" formatCode="_-* #,##0.00\ _€_-;\-* #,##0.00\ _€_-;_-* &quot;-&quot;??\ _€_-;_-@">
                  <c:v>463.38</c:v>
                </c:pt>
                <c:pt idx="21">
                  <c:v>499.12</c:v>
                </c:pt>
                <c:pt idx="22">
                  <c:v>614.91800000000001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91-450A-8FE7-C03FD28B5F80}"/>
            </c:ext>
          </c:extLst>
        </c:ser>
        <c:ser>
          <c:idx val="3"/>
          <c:order val="3"/>
          <c:tx>
            <c:strRef>
              <c:f>Hoja2!$B$8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Hoja2!$C$8:$Y$8</c:f>
              <c:numCache>
                <c:formatCode>_-* #,##0.00\ _€_-;\-* #,##0.00\ _€_-;_-* "-"??\ _€_-;_-@_-</c:formatCode>
                <c:ptCount val="23"/>
                <c:pt idx="1">
                  <c:v>171.84</c:v>
                </c:pt>
                <c:pt idx="2">
                  <c:v>240.59</c:v>
                </c:pt>
                <c:pt idx="3">
                  <c:v>219.78</c:v>
                </c:pt>
                <c:pt idx="4">
                  <c:v>220.15</c:v>
                </c:pt>
                <c:pt idx="5">
                  <c:v>226.01</c:v>
                </c:pt>
                <c:pt idx="6">
                  <c:v>240.2</c:v>
                </c:pt>
                <c:pt idx="7">
                  <c:v>262.27</c:v>
                </c:pt>
                <c:pt idx="8">
                  <c:v>309.11</c:v>
                </c:pt>
                <c:pt idx="9">
                  <c:v>302.33999999999997</c:v>
                </c:pt>
                <c:pt idx="10">
                  <c:v>291.32</c:v>
                </c:pt>
                <c:pt idx="11">
                  <c:v>310.01</c:v>
                </c:pt>
                <c:pt idx="12">
                  <c:v>302.58999999999997</c:v>
                </c:pt>
                <c:pt idx="13">
                  <c:v>287.36</c:v>
                </c:pt>
                <c:pt idx="14">
                  <c:v>401.02</c:v>
                </c:pt>
                <c:pt idx="15">
                  <c:v>363.87</c:v>
                </c:pt>
                <c:pt idx="16">
                  <c:v>403.33</c:v>
                </c:pt>
                <c:pt idx="17">
                  <c:v>302.58999999999997</c:v>
                </c:pt>
                <c:pt idx="18" formatCode="_-* #,##0.00\ _€_-;\-* #,##0.00\ _€_-;_-* &quot;-&quot;??\ _€_-;_-@">
                  <c:v>400.66</c:v>
                </c:pt>
                <c:pt idx="19" formatCode="_-* #,##0.00\ _€_-;\-* #,##0.00\ _€_-;_-* &quot;-&quot;??\ _€_-;_-@">
                  <c:v>482.71</c:v>
                </c:pt>
                <c:pt idx="20" formatCode="_-* #,##0.00\ _€_-;\-* #,##0.00\ _€_-;_-* &quot;-&quot;??\ _€_-;_-@">
                  <c:v>479.07</c:v>
                </c:pt>
                <c:pt idx="21">
                  <c:v>500.7</c:v>
                </c:pt>
                <c:pt idx="22">
                  <c:v>645.91800000000001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91-450A-8FE7-C03FD28B5F80}"/>
            </c:ext>
          </c:extLst>
        </c:ser>
        <c:ser>
          <c:idx val="4"/>
          <c:order val="4"/>
          <c:tx>
            <c:strRef>
              <c:f>Hoja2!$B$9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Hoja2!$C$9:$Y$9</c:f>
              <c:numCache>
                <c:formatCode>_-* #,##0.00\ _€_-;\-* #,##0.00\ _€_-;_-* "-"??\ _€_-;_-@_-</c:formatCode>
                <c:ptCount val="23"/>
                <c:pt idx="0">
                  <c:v>132.12</c:v>
                </c:pt>
                <c:pt idx="1">
                  <c:v>252.45</c:v>
                </c:pt>
                <c:pt idx="2">
                  <c:v>224.58</c:v>
                </c:pt>
                <c:pt idx="3">
                  <c:v>207.66</c:v>
                </c:pt>
                <c:pt idx="4">
                  <c:v>283.41000000000003</c:v>
                </c:pt>
                <c:pt idx="5">
                  <c:v>287.19</c:v>
                </c:pt>
                <c:pt idx="6">
                  <c:v>213.89</c:v>
                </c:pt>
                <c:pt idx="7">
                  <c:v>319.22000000000003</c:v>
                </c:pt>
                <c:pt idx="8">
                  <c:v>335.19</c:v>
                </c:pt>
                <c:pt idx="9">
                  <c:v>308.16000000000003</c:v>
                </c:pt>
                <c:pt idx="10">
                  <c:v>314.55</c:v>
                </c:pt>
                <c:pt idx="11">
                  <c:v>333.01</c:v>
                </c:pt>
                <c:pt idx="12">
                  <c:v>387.39</c:v>
                </c:pt>
                <c:pt idx="13">
                  <c:v>373.76</c:v>
                </c:pt>
                <c:pt idx="14">
                  <c:v>434.39</c:v>
                </c:pt>
                <c:pt idx="15">
                  <c:v>442.57</c:v>
                </c:pt>
                <c:pt idx="16">
                  <c:v>430.62</c:v>
                </c:pt>
                <c:pt idx="17">
                  <c:v>387.39</c:v>
                </c:pt>
                <c:pt idx="18" formatCode="_-* #,##0.00\ _€_-;\-* #,##0.00\ _€_-;_-* &quot;-&quot;??\ _€_-;_-@">
                  <c:v>494.76</c:v>
                </c:pt>
                <c:pt idx="19" formatCode="_-* #,##0.00\ _€_-;\-* #,##0.00\ _€_-;_-* &quot;-&quot;??\ _€_-;_-@">
                  <c:v>549.20000000000005</c:v>
                </c:pt>
                <c:pt idx="20" formatCode="_-* #,##0.00\ _€_-;\-* #,##0.00\ _€_-;_-* &quot;-&quot;??\ _€_-;_-@">
                  <c:v>600.02</c:v>
                </c:pt>
                <c:pt idx="21">
                  <c:v>579.38</c:v>
                </c:pt>
                <c:pt idx="22">
                  <c:v>800.21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91-450A-8FE7-C03FD28B5F80}"/>
            </c:ext>
          </c:extLst>
        </c:ser>
        <c:ser>
          <c:idx val="5"/>
          <c:order val="5"/>
          <c:tx>
            <c:strRef>
              <c:f>Hoja2!$B$10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Hoja2!$C$10:$Y$10</c:f>
              <c:numCache>
                <c:formatCode>_-* #,##0.00\ _€_-;\-* #,##0.00\ _€_-;_-* "-"??\ _€_-;_-@_-</c:formatCode>
                <c:ptCount val="23"/>
                <c:pt idx="0">
                  <c:v>139.43</c:v>
                </c:pt>
                <c:pt idx="1">
                  <c:v>242.09</c:v>
                </c:pt>
                <c:pt idx="2">
                  <c:v>257.16000000000003</c:v>
                </c:pt>
                <c:pt idx="3">
                  <c:v>210.61</c:v>
                </c:pt>
                <c:pt idx="4">
                  <c:v>256.58</c:v>
                </c:pt>
                <c:pt idx="5">
                  <c:v>287.18</c:v>
                </c:pt>
                <c:pt idx="6">
                  <c:v>0</c:v>
                </c:pt>
                <c:pt idx="7">
                  <c:v>272.12</c:v>
                </c:pt>
                <c:pt idx="8">
                  <c:v>315.68</c:v>
                </c:pt>
                <c:pt idx="9">
                  <c:v>334.62</c:v>
                </c:pt>
                <c:pt idx="10">
                  <c:v>313.08999999999997</c:v>
                </c:pt>
                <c:pt idx="11">
                  <c:v>343.94</c:v>
                </c:pt>
                <c:pt idx="12">
                  <c:v>328.05</c:v>
                </c:pt>
                <c:pt idx="13">
                  <c:v>343.49</c:v>
                </c:pt>
                <c:pt idx="14">
                  <c:v>389.02</c:v>
                </c:pt>
                <c:pt idx="15">
                  <c:v>416.64</c:v>
                </c:pt>
                <c:pt idx="16">
                  <c:v>432.98</c:v>
                </c:pt>
                <c:pt idx="17">
                  <c:v>328.05</c:v>
                </c:pt>
                <c:pt idx="18" formatCode="_-* #,##0.00\ _€_-;\-* #,##0.00\ _€_-;_-* &quot;-&quot;??\ _€_-;_-@">
                  <c:v>467.29</c:v>
                </c:pt>
                <c:pt idx="19" formatCode="_-* #,##0.00\ _€_-;\-* #,##0.00\ _€_-;_-* &quot;-&quot;??\ _€_-;_-@">
                  <c:v>523.69000000000005</c:v>
                </c:pt>
                <c:pt idx="20" formatCode="_-* #,##0.00\ _€_-;\-* #,##0.00\ _€_-;_-* &quot;-&quot;??\ _€_-;_-@">
                  <c:v>507.63</c:v>
                </c:pt>
                <c:pt idx="21">
                  <c:v>632.44000000000005</c:v>
                </c:pt>
                <c:pt idx="22">
                  <c:v>739.55600000000004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91-450A-8FE7-C03FD28B5F80}"/>
            </c:ext>
          </c:extLst>
        </c:ser>
        <c:ser>
          <c:idx val="6"/>
          <c:order val="6"/>
          <c:tx>
            <c:strRef>
              <c:f>Hoja2!$B$11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Hoja2!$C$11:$Y$11</c:f>
              <c:numCache>
                <c:formatCode>_-* #,##0.00\ _€_-;\-* #,##0.00\ _€_-;_-* "-"??\ _€_-;_-@_-</c:formatCode>
                <c:ptCount val="23"/>
                <c:pt idx="0">
                  <c:v>183.73</c:v>
                </c:pt>
                <c:pt idx="1">
                  <c:v>227.31</c:v>
                </c:pt>
                <c:pt idx="2">
                  <c:v>257.5</c:v>
                </c:pt>
                <c:pt idx="3">
                  <c:v>257.22000000000003</c:v>
                </c:pt>
                <c:pt idx="4">
                  <c:v>251.56</c:v>
                </c:pt>
                <c:pt idx="5">
                  <c:v>286.11</c:v>
                </c:pt>
                <c:pt idx="6">
                  <c:v>199.83</c:v>
                </c:pt>
                <c:pt idx="7">
                  <c:v>252</c:v>
                </c:pt>
                <c:pt idx="8">
                  <c:v>351</c:v>
                </c:pt>
                <c:pt idx="9">
                  <c:v>316.01</c:v>
                </c:pt>
                <c:pt idx="10">
                  <c:v>322.57</c:v>
                </c:pt>
                <c:pt idx="11">
                  <c:v>300.41000000000003</c:v>
                </c:pt>
                <c:pt idx="12">
                  <c:v>336.3</c:v>
                </c:pt>
                <c:pt idx="13">
                  <c:v>364.25</c:v>
                </c:pt>
                <c:pt idx="14">
                  <c:v>456.21</c:v>
                </c:pt>
                <c:pt idx="15">
                  <c:v>421.44</c:v>
                </c:pt>
                <c:pt idx="16">
                  <c:v>415.42</c:v>
                </c:pt>
                <c:pt idx="17">
                  <c:v>336.3</c:v>
                </c:pt>
                <c:pt idx="18" formatCode="_-* #,##0.00\ _€_-;\-* #,##0.00\ _€_-;_-* &quot;-&quot;??\ _€_-;_-@">
                  <c:v>493.27</c:v>
                </c:pt>
                <c:pt idx="19" formatCode="_-* #,##0.00\ _€_-;\-* #,##0.00\ _€_-;_-* &quot;-&quot;??\ _€_-;_-@">
                  <c:v>518.89</c:v>
                </c:pt>
                <c:pt idx="20" formatCode="_-* #,##0.00\ _€_-;\-* #,##0.00\ _€_-;_-* &quot;-&quot;??\ _€_-;_-@">
                  <c:v>547.16</c:v>
                </c:pt>
                <c:pt idx="21">
                  <c:v>598.44000000000005</c:v>
                </c:pt>
                <c:pt idx="22">
                  <c:v>727.87099999999998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91-450A-8FE7-C03FD28B5F80}"/>
            </c:ext>
          </c:extLst>
        </c:ser>
        <c:ser>
          <c:idx val="7"/>
          <c:order val="7"/>
          <c:tx>
            <c:strRef>
              <c:f>Hoja2!$B$12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Hoja2!$C$12:$Y$12</c:f>
              <c:numCache>
                <c:formatCode>_-* #,##0.00\ _€_-;\-* #,##0.00\ _€_-;_-* "-"??\ _€_-;_-@_-</c:formatCode>
                <c:ptCount val="23"/>
                <c:pt idx="0">
                  <c:v>160.85</c:v>
                </c:pt>
                <c:pt idx="1">
                  <c:v>281.10000000000002</c:v>
                </c:pt>
                <c:pt idx="2">
                  <c:v>259.06</c:v>
                </c:pt>
                <c:pt idx="3">
                  <c:v>231.13</c:v>
                </c:pt>
                <c:pt idx="4">
                  <c:v>261.54000000000002</c:v>
                </c:pt>
                <c:pt idx="5">
                  <c:v>277.10000000000002</c:v>
                </c:pt>
                <c:pt idx="6">
                  <c:v>318.95999999999998</c:v>
                </c:pt>
                <c:pt idx="7">
                  <c:v>200.1</c:v>
                </c:pt>
                <c:pt idx="8">
                  <c:v>326.81</c:v>
                </c:pt>
                <c:pt idx="9">
                  <c:v>322.87</c:v>
                </c:pt>
                <c:pt idx="10">
                  <c:v>329.67</c:v>
                </c:pt>
                <c:pt idx="11">
                  <c:v>336.45</c:v>
                </c:pt>
                <c:pt idx="12">
                  <c:v>382.15</c:v>
                </c:pt>
                <c:pt idx="13">
                  <c:v>391.87</c:v>
                </c:pt>
                <c:pt idx="14">
                  <c:v>426.3</c:v>
                </c:pt>
                <c:pt idx="15">
                  <c:v>399.99</c:v>
                </c:pt>
                <c:pt idx="16">
                  <c:v>396.52</c:v>
                </c:pt>
                <c:pt idx="17">
                  <c:v>382.15</c:v>
                </c:pt>
                <c:pt idx="18" formatCode="_-* #,##0.00\ _€_-;\-* #,##0.00\ _€_-;_-* &quot;-&quot;??\ _€_-;_-@">
                  <c:v>489.36</c:v>
                </c:pt>
                <c:pt idx="19" formatCode="_-* #,##0.00\ _€_-;\-* #,##0.00\ _€_-;_-* &quot;-&quot;??\ _€_-;_-@">
                  <c:v>534.05999999999995</c:v>
                </c:pt>
                <c:pt idx="20" formatCode="_-* #,##0.00\ _€_-;\-* #,##0.00\ _€_-;_-* &quot;-&quot;??\ _€_-;_-@">
                  <c:v>559.83000000000004</c:v>
                </c:pt>
                <c:pt idx="21">
                  <c:v>613.13</c:v>
                </c:pt>
                <c:pt idx="22">
                  <c:v>744.56399999999996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91-450A-8FE7-C03FD28B5F80}"/>
            </c:ext>
          </c:extLst>
        </c:ser>
        <c:ser>
          <c:idx val="8"/>
          <c:order val="8"/>
          <c:tx>
            <c:strRef>
              <c:f>Hoja2!$B$13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Hoja2!$C$13:$Y$13</c:f>
              <c:numCache>
                <c:formatCode>_-* #,##0.00\ _€_-;\-* #,##0.00\ _€_-;_-* "-"??\ _€_-;_-@_-</c:formatCode>
                <c:ptCount val="23"/>
                <c:pt idx="0">
                  <c:v>213.46</c:v>
                </c:pt>
                <c:pt idx="1">
                  <c:v>212.57</c:v>
                </c:pt>
                <c:pt idx="2">
                  <c:v>230.78</c:v>
                </c:pt>
                <c:pt idx="3">
                  <c:v>193.82</c:v>
                </c:pt>
                <c:pt idx="4">
                  <c:v>222.18</c:v>
                </c:pt>
                <c:pt idx="5">
                  <c:v>243.82</c:v>
                </c:pt>
                <c:pt idx="6">
                  <c:v>251.73</c:v>
                </c:pt>
                <c:pt idx="7">
                  <c:v>114.82</c:v>
                </c:pt>
                <c:pt idx="8">
                  <c:v>288.11</c:v>
                </c:pt>
                <c:pt idx="9">
                  <c:v>286.13</c:v>
                </c:pt>
                <c:pt idx="10">
                  <c:v>252.03</c:v>
                </c:pt>
                <c:pt idx="11">
                  <c:v>283.13</c:v>
                </c:pt>
                <c:pt idx="12">
                  <c:v>325.19</c:v>
                </c:pt>
                <c:pt idx="13">
                  <c:v>472.8</c:v>
                </c:pt>
                <c:pt idx="14">
                  <c:v>376.85</c:v>
                </c:pt>
                <c:pt idx="15">
                  <c:v>393.95</c:v>
                </c:pt>
                <c:pt idx="16">
                  <c:v>376.51</c:v>
                </c:pt>
                <c:pt idx="17">
                  <c:v>325.19</c:v>
                </c:pt>
                <c:pt idx="18" formatCode="_-* #,##0.00\ _€_-;\-* #,##0.00\ _€_-;_-* &quot;-&quot;??\ _€_-;_-@">
                  <c:v>435.9</c:v>
                </c:pt>
                <c:pt idx="19" formatCode="_-* #,##0.00\ _€_-;\-* #,##0.00\ _€_-;_-* &quot;-&quot;??\ _€_-;_-@">
                  <c:v>493.34</c:v>
                </c:pt>
                <c:pt idx="20" formatCode="_-* #,##0.00\ _€_-;\-* #,##0.00\ _€_-;_-* &quot;-&quot;??\ _€_-;_-@">
                  <c:v>524.21</c:v>
                </c:pt>
                <c:pt idx="21">
                  <c:v>566.44000000000005</c:v>
                </c:pt>
                <c:pt idx="22">
                  <c:v>672.14300000000003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91-450A-8FE7-C03FD28B5F80}"/>
            </c:ext>
          </c:extLst>
        </c:ser>
        <c:ser>
          <c:idx val="9"/>
          <c:order val="9"/>
          <c:tx>
            <c:strRef>
              <c:f>Hoja2!$B$14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Hoja2!$C$14:$Y$14</c:f>
              <c:numCache>
                <c:formatCode>_-* #,##0.00\ _€_-;\-* #,##0.00\ _€_-;_-* "-"??\ _€_-;_-@_-</c:formatCode>
                <c:ptCount val="23"/>
                <c:pt idx="0">
                  <c:v>218.26</c:v>
                </c:pt>
                <c:pt idx="1">
                  <c:v>255.56</c:v>
                </c:pt>
                <c:pt idx="2">
                  <c:v>179.35</c:v>
                </c:pt>
                <c:pt idx="3">
                  <c:v>220.33</c:v>
                </c:pt>
                <c:pt idx="4">
                  <c:v>243.68</c:v>
                </c:pt>
                <c:pt idx="5">
                  <c:v>251.1</c:v>
                </c:pt>
                <c:pt idx="6">
                  <c:v>266.60000000000002</c:v>
                </c:pt>
                <c:pt idx="7">
                  <c:v>197.12</c:v>
                </c:pt>
                <c:pt idx="8">
                  <c:v>306.73</c:v>
                </c:pt>
                <c:pt idx="9">
                  <c:v>315.08</c:v>
                </c:pt>
                <c:pt idx="10">
                  <c:v>256.33</c:v>
                </c:pt>
                <c:pt idx="11">
                  <c:v>251.25</c:v>
                </c:pt>
                <c:pt idx="12">
                  <c:v>278.39999999999998</c:v>
                </c:pt>
                <c:pt idx="13">
                  <c:v>417.94</c:v>
                </c:pt>
                <c:pt idx="14">
                  <c:v>429.63</c:v>
                </c:pt>
                <c:pt idx="15">
                  <c:v>393.46</c:v>
                </c:pt>
                <c:pt idx="16">
                  <c:v>403.53</c:v>
                </c:pt>
                <c:pt idx="17">
                  <c:v>419.9</c:v>
                </c:pt>
                <c:pt idx="18" formatCode="0.00">
                  <c:v>492.03</c:v>
                </c:pt>
                <c:pt idx="19">
                  <c:v>509.98</c:v>
                </c:pt>
                <c:pt idx="20" formatCode="_-* #,##0.00\ _€_-;\-* #,##0.00\ _€_-;_-* &quot;-&quot;??\ _€_-;_-@">
                  <c:v>542.85</c:v>
                </c:pt>
                <c:pt idx="21">
                  <c:v>583.64</c:v>
                </c:pt>
                <c:pt idx="22">
                  <c:v>659.78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91-450A-8FE7-C03FD28B5F80}"/>
            </c:ext>
          </c:extLst>
        </c:ser>
        <c:ser>
          <c:idx val="10"/>
          <c:order val="10"/>
          <c:tx>
            <c:strRef>
              <c:f>Hoja2!$B$15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Hoja2!$C$15:$Y$15</c:f>
              <c:numCache>
                <c:formatCode>_-* #,##0.00\ _€_-;\-* #,##0.00\ _€_-;_-* "-"??\ _€_-;_-@_-</c:formatCode>
                <c:ptCount val="23"/>
                <c:pt idx="0">
                  <c:v>194.4</c:v>
                </c:pt>
                <c:pt idx="1">
                  <c:v>212.21</c:v>
                </c:pt>
                <c:pt idx="2">
                  <c:v>156.83000000000001</c:v>
                </c:pt>
                <c:pt idx="3">
                  <c:v>199.24</c:v>
                </c:pt>
                <c:pt idx="4">
                  <c:v>210.9</c:v>
                </c:pt>
                <c:pt idx="5">
                  <c:v>238.54</c:v>
                </c:pt>
                <c:pt idx="6">
                  <c:v>252.53</c:v>
                </c:pt>
                <c:pt idx="7">
                  <c:v>234.17</c:v>
                </c:pt>
                <c:pt idx="8">
                  <c:v>279.92</c:v>
                </c:pt>
                <c:pt idx="9">
                  <c:v>257.54000000000002</c:v>
                </c:pt>
                <c:pt idx="10">
                  <c:v>291.01</c:v>
                </c:pt>
                <c:pt idx="11">
                  <c:v>226.88</c:v>
                </c:pt>
                <c:pt idx="12">
                  <c:v>251.95</c:v>
                </c:pt>
                <c:pt idx="13">
                  <c:v>327.94</c:v>
                </c:pt>
                <c:pt idx="14">
                  <c:v>353.27</c:v>
                </c:pt>
                <c:pt idx="15">
                  <c:v>349.52</c:v>
                </c:pt>
                <c:pt idx="16">
                  <c:v>370.79</c:v>
                </c:pt>
                <c:pt idx="17">
                  <c:v>386.97</c:v>
                </c:pt>
                <c:pt idx="18" formatCode="0.00">
                  <c:v>410.28</c:v>
                </c:pt>
                <c:pt idx="19">
                  <c:v>468.06</c:v>
                </c:pt>
                <c:pt idx="20" formatCode="_-* #,##0.00\ _€_-;\-* #,##0.00\ _€_-;_-* &quot;-&quot;??\ _€_-;_-@">
                  <c:v>490.33</c:v>
                </c:pt>
                <c:pt idx="21">
                  <c:v>579.36</c:v>
                </c:pt>
                <c:pt idx="22">
                  <c:v>623.34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91-450A-8FE7-C03FD28B5F80}"/>
            </c:ext>
          </c:extLst>
        </c:ser>
        <c:ser>
          <c:idx val="11"/>
          <c:order val="11"/>
          <c:tx>
            <c:strRef>
              <c:f>Hoja2!$B$16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Hoja2!$C$16:$Y$16</c:f>
              <c:numCache>
                <c:formatCode>_-* #,##0.00\ _€_-;\-* #,##0.00\ _€_-;_-* "-"??\ _€_-;_-@_-</c:formatCode>
                <c:ptCount val="23"/>
                <c:pt idx="0">
                  <c:v>167.94</c:v>
                </c:pt>
                <c:pt idx="1">
                  <c:v>243.9</c:v>
                </c:pt>
                <c:pt idx="2">
                  <c:v>180.65</c:v>
                </c:pt>
                <c:pt idx="3">
                  <c:v>201.26</c:v>
                </c:pt>
                <c:pt idx="4">
                  <c:v>209.87</c:v>
                </c:pt>
                <c:pt idx="5">
                  <c:v>247.01</c:v>
                </c:pt>
                <c:pt idx="6">
                  <c:v>247.01</c:v>
                </c:pt>
                <c:pt idx="7">
                  <c:v>226.48</c:v>
                </c:pt>
                <c:pt idx="8">
                  <c:v>262.27</c:v>
                </c:pt>
                <c:pt idx="9">
                  <c:v>272.37</c:v>
                </c:pt>
                <c:pt idx="10">
                  <c:v>303.01</c:v>
                </c:pt>
                <c:pt idx="11">
                  <c:v>278.48</c:v>
                </c:pt>
                <c:pt idx="12">
                  <c:v>287.79000000000002</c:v>
                </c:pt>
                <c:pt idx="13">
                  <c:v>343.5</c:v>
                </c:pt>
                <c:pt idx="14">
                  <c:v>351.24</c:v>
                </c:pt>
                <c:pt idx="15">
                  <c:v>361.14</c:v>
                </c:pt>
                <c:pt idx="16">
                  <c:v>370.41</c:v>
                </c:pt>
                <c:pt idx="17">
                  <c:v>406.98</c:v>
                </c:pt>
                <c:pt idx="18" formatCode="0.00">
                  <c:v>421.32</c:v>
                </c:pt>
                <c:pt idx="19">
                  <c:v>458.4</c:v>
                </c:pt>
                <c:pt idx="20" formatCode="_-* #,##0.00\ _€_-;\-* #,##0.00\ _€_-;_-* &quot;-&quot;??\ _€_-;_-@">
                  <c:v>493.81</c:v>
                </c:pt>
                <c:pt idx="21" formatCode="General">
                  <c:v>567.26</c:v>
                </c:pt>
                <c:pt idx="22">
                  <c:v>631.68299999999999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91-450A-8FE7-C03FD28B5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73773344"/>
        <c:axId val="-2073770080"/>
      </c:barChart>
      <c:catAx>
        <c:axId val="-207377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2073770080"/>
        <c:crosses val="autoZero"/>
        <c:auto val="1"/>
        <c:lblAlgn val="ctr"/>
        <c:lblOffset val="100"/>
        <c:noMultiLvlLbl val="0"/>
      </c:catAx>
      <c:valAx>
        <c:axId val="-207377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20737733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30140826368245"/>
          <c:y val="6.1801259111724093E-2"/>
          <c:w val="0.86167202726528325"/>
          <c:h val="0.758423368229086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Hoja2!$C$4</c:f>
              <c:strCache>
                <c:ptCount val="1"/>
                <c:pt idx="0">
                  <c:v>1999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Hoja2!$C$5:$C$16</c:f>
              <c:numCache>
                <c:formatCode>_-* #,##0.00\ _€_-;\-* #,##0.00\ _€_-;_-* "-"??\ _€_-;_-@_-</c:formatCode>
                <c:ptCount val="12"/>
                <c:pt idx="4">
                  <c:v>132.12</c:v>
                </c:pt>
                <c:pt idx="5">
                  <c:v>139.43</c:v>
                </c:pt>
                <c:pt idx="6">
                  <c:v>183.73</c:v>
                </c:pt>
                <c:pt idx="7">
                  <c:v>160.85</c:v>
                </c:pt>
                <c:pt idx="8">
                  <c:v>213.46</c:v>
                </c:pt>
                <c:pt idx="9">
                  <c:v>218.26</c:v>
                </c:pt>
                <c:pt idx="10">
                  <c:v>194.4</c:v>
                </c:pt>
                <c:pt idx="11">
                  <c:v>167.94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4-4C1A-8F29-8C87277CEFD9}"/>
            </c:ext>
          </c:extLst>
        </c:ser>
        <c:ser>
          <c:idx val="1"/>
          <c:order val="1"/>
          <c:tx>
            <c:strRef>
              <c:f>Hoja2!$D$4</c:f>
              <c:strCache>
                <c:ptCount val="1"/>
                <c:pt idx="0">
                  <c:v>2000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Hoja2!$D$5:$D$16</c:f>
              <c:numCache>
                <c:formatCode>_-* #,##0.00\ _€_-;\-* #,##0.00\ _€_-;_-* "-"??\ _€_-;_-@_-</c:formatCode>
                <c:ptCount val="12"/>
                <c:pt idx="0">
                  <c:v>147.29</c:v>
                </c:pt>
                <c:pt idx="1">
                  <c:v>134.76</c:v>
                </c:pt>
                <c:pt idx="2">
                  <c:v>155.19</c:v>
                </c:pt>
                <c:pt idx="3">
                  <c:v>171.84</c:v>
                </c:pt>
                <c:pt idx="4">
                  <c:v>252.45</c:v>
                </c:pt>
                <c:pt idx="5">
                  <c:v>242.09</c:v>
                </c:pt>
                <c:pt idx="6">
                  <c:v>227.31</c:v>
                </c:pt>
                <c:pt idx="7">
                  <c:v>281.10000000000002</c:v>
                </c:pt>
                <c:pt idx="8">
                  <c:v>212.57</c:v>
                </c:pt>
                <c:pt idx="9">
                  <c:v>255.56</c:v>
                </c:pt>
                <c:pt idx="10">
                  <c:v>212.21</c:v>
                </c:pt>
                <c:pt idx="11">
                  <c:v>243.9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4-4C1A-8F29-8C87277CEFD9}"/>
            </c:ext>
          </c:extLst>
        </c:ser>
        <c:ser>
          <c:idx val="2"/>
          <c:order val="2"/>
          <c:tx>
            <c:strRef>
              <c:f>Hoja2!$E$4</c:f>
              <c:strCache>
                <c:ptCount val="1"/>
                <c:pt idx="0">
                  <c:v>2001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Hoja2!$E$5:$E$16</c:f>
              <c:numCache>
                <c:formatCode>_-* #,##0.00\ _€_-;\-* #,##0.00\ _€_-;_-* "-"??\ _€_-;_-@_-</c:formatCode>
                <c:ptCount val="12"/>
                <c:pt idx="0">
                  <c:v>237.41</c:v>
                </c:pt>
                <c:pt idx="1">
                  <c:v>210.53</c:v>
                </c:pt>
                <c:pt idx="2">
                  <c:v>252.21</c:v>
                </c:pt>
                <c:pt idx="3">
                  <c:v>240.59</c:v>
                </c:pt>
                <c:pt idx="4">
                  <c:v>224.58</c:v>
                </c:pt>
                <c:pt idx="5">
                  <c:v>257.16000000000003</c:v>
                </c:pt>
                <c:pt idx="6">
                  <c:v>257.5</c:v>
                </c:pt>
                <c:pt idx="7">
                  <c:v>259.06</c:v>
                </c:pt>
                <c:pt idx="8">
                  <c:v>230.78</c:v>
                </c:pt>
                <c:pt idx="9">
                  <c:v>179.35</c:v>
                </c:pt>
                <c:pt idx="10">
                  <c:v>156.83000000000001</c:v>
                </c:pt>
                <c:pt idx="11">
                  <c:v>180.65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C4-4C1A-8F29-8C87277CEFD9}"/>
            </c:ext>
          </c:extLst>
        </c:ser>
        <c:ser>
          <c:idx val="3"/>
          <c:order val="3"/>
          <c:tx>
            <c:strRef>
              <c:f>Hoja2!$F$4</c:f>
              <c:strCache>
                <c:ptCount val="1"/>
                <c:pt idx="0">
                  <c:v>2002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Hoja2!$F$5:$F$16</c:f>
              <c:numCache>
                <c:formatCode>_-* #,##0.00\ _€_-;\-* #,##0.00\ _€_-;_-* "-"??\ _€_-;_-@_-</c:formatCode>
                <c:ptCount val="12"/>
                <c:pt idx="0">
                  <c:v>180.41</c:v>
                </c:pt>
                <c:pt idx="1">
                  <c:v>161.71</c:v>
                </c:pt>
                <c:pt idx="2">
                  <c:v>185.71</c:v>
                </c:pt>
                <c:pt idx="3">
                  <c:v>219.78</c:v>
                </c:pt>
                <c:pt idx="4">
                  <c:v>207.66</c:v>
                </c:pt>
                <c:pt idx="5">
                  <c:v>210.61</c:v>
                </c:pt>
                <c:pt idx="6">
                  <c:v>257.22000000000003</c:v>
                </c:pt>
                <c:pt idx="7">
                  <c:v>231.13</c:v>
                </c:pt>
                <c:pt idx="8">
                  <c:v>193.82</c:v>
                </c:pt>
                <c:pt idx="9">
                  <c:v>220.33</c:v>
                </c:pt>
                <c:pt idx="10">
                  <c:v>199.24</c:v>
                </c:pt>
                <c:pt idx="11">
                  <c:v>201.26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4-4C1A-8F29-8C87277CEFD9}"/>
            </c:ext>
          </c:extLst>
        </c:ser>
        <c:ser>
          <c:idx val="4"/>
          <c:order val="4"/>
          <c:tx>
            <c:strRef>
              <c:f>Hoja2!$G$4</c:f>
              <c:strCache>
                <c:ptCount val="1"/>
                <c:pt idx="0">
                  <c:v>2003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Hoja2!$G$5:$G$16</c:f>
              <c:numCache>
                <c:formatCode>_-* #,##0.00\ _€_-;\-* #,##0.00\ _€_-;_-* "-"??\ _€_-;_-@_-</c:formatCode>
                <c:ptCount val="12"/>
                <c:pt idx="0">
                  <c:v>213.2</c:v>
                </c:pt>
                <c:pt idx="1">
                  <c:v>186.35</c:v>
                </c:pt>
                <c:pt idx="2">
                  <c:v>207.94</c:v>
                </c:pt>
                <c:pt idx="3">
                  <c:v>220.15</c:v>
                </c:pt>
                <c:pt idx="4">
                  <c:v>283.41000000000003</c:v>
                </c:pt>
                <c:pt idx="5">
                  <c:v>256.58</c:v>
                </c:pt>
                <c:pt idx="6">
                  <c:v>251.56</c:v>
                </c:pt>
                <c:pt idx="7">
                  <c:v>261.54000000000002</c:v>
                </c:pt>
                <c:pt idx="8">
                  <c:v>222.18</c:v>
                </c:pt>
                <c:pt idx="9">
                  <c:v>243.68</c:v>
                </c:pt>
                <c:pt idx="10">
                  <c:v>210.9</c:v>
                </c:pt>
                <c:pt idx="11">
                  <c:v>209.87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C4-4C1A-8F29-8C87277CEFD9}"/>
            </c:ext>
          </c:extLst>
        </c:ser>
        <c:ser>
          <c:idx val="5"/>
          <c:order val="5"/>
          <c:tx>
            <c:strRef>
              <c:f>Hoja2!$H$4</c:f>
              <c:strCache>
                <c:ptCount val="1"/>
                <c:pt idx="0">
                  <c:v>2004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Hoja2!$H$5:$H$16</c:f>
              <c:numCache>
                <c:formatCode>_-* #,##0.00\ _€_-;\-* #,##0.00\ _€_-;_-* "-"??\ _€_-;_-@_-</c:formatCode>
                <c:ptCount val="12"/>
                <c:pt idx="0">
                  <c:v>207.65</c:v>
                </c:pt>
                <c:pt idx="1">
                  <c:v>188.49</c:v>
                </c:pt>
                <c:pt idx="2">
                  <c:v>205.96</c:v>
                </c:pt>
                <c:pt idx="3">
                  <c:v>226.01</c:v>
                </c:pt>
                <c:pt idx="4">
                  <c:v>287.19</c:v>
                </c:pt>
                <c:pt idx="5">
                  <c:v>287.18</c:v>
                </c:pt>
                <c:pt idx="6">
                  <c:v>286.11</c:v>
                </c:pt>
                <c:pt idx="7">
                  <c:v>277.10000000000002</c:v>
                </c:pt>
                <c:pt idx="8">
                  <c:v>243.82</c:v>
                </c:pt>
                <c:pt idx="9">
                  <c:v>251.1</c:v>
                </c:pt>
                <c:pt idx="10">
                  <c:v>238.54</c:v>
                </c:pt>
                <c:pt idx="11">
                  <c:v>247.01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C4-4C1A-8F29-8C87277CEFD9}"/>
            </c:ext>
          </c:extLst>
        </c:ser>
        <c:ser>
          <c:idx val="6"/>
          <c:order val="6"/>
          <c:tx>
            <c:strRef>
              <c:f>Hoja2!$I$4</c:f>
              <c:strCache>
                <c:ptCount val="1"/>
                <c:pt idx="0">
                  <c:v>2005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Hoja2!$I$5:$I$16</c:f>
              <c:numCache>
                <c:formatCode>_-* #,##0.00\ _€_-;\-* #,##0.00\ _€_-;_-* "-"??\ _€_-;_-@_-</c:formatCode>
                <c:ptCount val="12"/>
                <c:pt idx="0">
                  <c:v>207.58</c:v>
                </c:pt>
                <c:pt idx="1">
                  <c:v>182.14</c:v>
                </c:pt>
                <c:pt idx="2">
                  <c:v>232.05</c:v>
                </c:pt>
                <c:pt idx="3">
                  <c:v>240.2</c:v>
                </c:pt>
                <c:pt idx="4">
                  <c:v>213.89</c:v>
                </c:pt>
                <c:pt idx="5">
                  <c:v>0</c:v>
                </c:pt>
                <c:pt idx="6">
                  <c:v>199.83</c:v>
                </c:pt>
                <c:pt idx="7">
                  <c:v>318.95999999999998</c:v>
                </c:pt>
                <c:pt idx="8">
                  <c:v>251.73</c:v>
                </c:pt>
                <c:pt idx="9">
                  <c:v>266.60000000000002</c:v>
                </c:pt>
                <c:pt idx="10">
                  <c:v>252.53</c:v>
                </c:pt>
                <c:pt idx="11">
                  <c:v>247.01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C4-4C1A-8F29-8C87277CEFD9}"/>
            </c:ext>
          </c:extLst>
        </c:ser>
        <c:ser>
          <c:idx val="7"/>
          <c:order val="7"/>
          <c:tx>
            <c:strRef>
              <c:f>Hoja2!$J$4</c:f>
              <c:strCache>
                <c:ptCount val="1"/>
                <c:pt idx="0">
                  <c:v>2006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Hoja2!$J$5:$J$16</c:f>
              <c:numCache>
                <c:formatCode>_-* #,##0.00\ _€_-;\-* #,##0.00\ _€_-;_-* "-"??\ _€_-;_-@_-</c:formatCode>
                <c:ptCount val="12"/>
                <c:pt idx="0">
                  <c:v>246.31</c:v>
                </c:pt>
                <c:pt idx="1">
                  <c:v>208</c:v>
                </c:pt>
                <c:pt idx="2">
                  <c:v>235.62</c:v>
                </c:pt>
                <c:pt idx="3">
                  <c:v>262.27</c:v>
                </c:pt>
                <c:pt idx="4">
                  <c:v>319.22000000000003</c:v>
                </c:pt>
                <c:pt idx="5">
                  <c:v>272.12</c:v>
                </c:pt>
                <c:pt idx="6">
                  <c:v>252</c:v>
                </c:pt>
                <c:pt idx="7">
                  <c:v>200.1</c:v>
                </c:pt>
                <c:pt idx="8">
                  <c:v>114.82</c:v>
                </c:pt>
                <c:pt idx="9">
                  <c:v>197.12</c:v>
                </c:pt>
                <c:pt idx="10">
                  <c:v>234.17</c:v>
                </c:pt>
                <c:pt idx="11">
                  <c:v>226.48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C4-4C1A-8F29-8C87277CEFD9}"/>
            </c:ext>
          </c:extLst>
        </c:ser>
        <c:ser>
          <c:idx val="8"/>
          <c:order val="8"/>
          <c:tx>
            <c:strRef>
              <c:f>Hoja2!$K$4</c:f>
              <c:strCache>
                <c:ptCount val="1"/>
                <c:pt idx="0">
                  <c:v>2007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Hoja2!$K$5:$K$16</c:f>
              <c:numCache>
                <c:formatCode>_-* #,##0.00\ _€_-;\-* #,##0.00\ _€_-;_-* "-"??\ _€_-;_-@_-</c:formatCode>
                <c:ptCount val="12"/>
                <c:pt idx="0">
                  <c:v>211.65</c:v>
                </c:pt>
                <c:pt idx="1">
                  <c:v>230.87</c:v>
                </c:pt>
                <c:pt idx="2">
                  <c:v>269.54000000000002</c:v>
                </c:pt>
                <c:pt idx="3">
                  <c:v>309.11</c:v>
                </c:pt>
                <c:pt idx="4">
                  <c:v>335.19</c:v>
                </c:pt>
                <c:pt idx="5">
                  <c:v>315.68</c:v>
                </c:pt>
                <c:pt idx="6">
                  <c:v>351</c:v>
                </c:pt>
                <c:pt idx="7">
                  <c:v>326.81</c:v>
                </c:pt>
                <c:pt idx="8">
                  <c:v>288.11</c:v>
                </c:pt>
                <c:pt idx="9">
                  <c:v>306.73</c:v>
                </c:pt>
                <c:pt idx="10">
                  <c:v>279.92</c:v>
                </c:pt>
                <c:pt idx="11">
                  <c:v>262.27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C4-4C1A-8F29-8C87277CEFD9}"/>
            </c:ext>
          </c:extLst>
        </c:ser>
        <c:ser>
          <c:idx val="9"/>
          <c:order val="9"/>
          <c:tx>
            <c:strRef>
              <c:f>Hoja2!$L$4</c:f>
              <c:strCache>
                <c:ptCount val="1"/>
                <c:pt idx="0">
                  <c:v>2008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Hoja2!$L$5:$L$16</c:f>
              <c:numCache>
                <c:formatCode>_-* #,##0.00\ _€_-;\-* #,##0.00\ _€_-;_-* "-"??\ _€_-;_-@_-</c:formatCode>
                <c:ptCount val="12"/>
                <c:pt idx="0">
                  <c:v>271.73</c:v>
                </c:pt>
                <c:pt idx="1">
                  <c:v>252.76</c:v>
                </c:pt>
                <c:pt idx="2">
                  <c:v>258.55</c:v>
                </c:pt>
                <c:pt idx="3">
                  <c:v>302.33999999999997</c:v>
                </c:pt>
                <c:pt idx="4">
                  <c:v>308.16000000000003</c:v>
                </c:pt>
                <c:pt idx="5">
                  <c:v>334.62</c:v>
                </c:pt>
                <c:pt idx="6">
                  <c:v>316.01</c:v>
                </c:pt>
                <c:pt idx="7">
                  <c:v>322.87</c:v>
                </c:pt>
                <c:pt idx="8">
                  <c:v>286.13</c:v>
                </c:pt>
                <c:pt idx="9">
                  <c:v>315.08</c:v>
                </c:pt>
                <c:pt idx="10">
                  <c:v>257.54000000000002</c:v>
                </c:pt>
                <c:pt idx="11">
                  <c:v>272.37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C4-4C1A-8F29-8C87277CEFD9}"/>
            </c:ext>
          </c:extLst>
        </c:ser>
        <c:ser>
          <c:idx val="10"/>
          <c:order val="10"/>
          <c:tx>
            <c:strRef>
              <c:f>Hoja2!$M$4</c:f>
              <c:strCache>
                <c:ptCount val="1"/>
                <c:pt idx="0">
                  <c:v>2009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Hoja2!$M$5:$M$16</c:f>
              <c:numCache>
                <c:formatCode>_-* #,##0.00\ _€_-;\-* #,##0.00\ _€_-;_-* "-"??\ _€_-;_-@_-</c:formatCode>
                <c:ptCount val="12"/>
                <c:pt idx="0">
                  <c:v>251.25</c:v>
                </c:pt>
                <c:pt idx="1">
                  <c:v>225.46</c:v>
                </c:pt>
                <c:pt idx="2">
                  <c:v>251.95</c:v>
                </c:pt>
                <c:pt idx="3">
                  <c:v>291.32</c:v>
                </c:pt>
                <c:pt idx="4">
                  <c:v>314.55</c:v>
                </c:pt>
                <c:pt idx="5">
                  <c:v>313.08999999999997</c:v>
                </c:pt>
                <c:pt idx="6">
                  <c:v>322.57</c:v>
                </c:pt>
                <c:pt idx="7">
                  <c:v>329.67</c:v>
                </c:pt>
                <c:pt idx="8">
                  <c:v>252.03</c:v>
                </c:pt>
                <c:pt idx="9">
                  <c:v>256.33</c:v>
                </c:pt>
                <c:pt idx="10">
                  <c:v>291.01</c:v>
                </c:pt>
                <c:pt idx="11">
                  <c:v>303.01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C4-4C1A-8F29-8C87277CEFD9}"/>
            </c:ext>
          </c:extLst>
        </c:ser>
        <c:ser>
          <c:idx val="11"/>
          <c:order val="11"/>
          <c:tx>
            <c:strRef>
              <c:f>Hoja2!$N$4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Hoja2!$N$5:$N$16</c:f>
              <c:numCache>
                <c:formatCode>_-* #,##0.00\ _€_-;\-* #,##0.00\ _€_-;_-* "-"??\ _€_-;_-@_-</c:formatCode>
                <c:ptCount val="12"/>
                <c:pt idx="0">
                  <c:v>255.21</c:v>
                </c:pt>
                <c:pt idx="1">
                  <c:v>254.14</c:v>
                </c:pt>
                <c:pt idx="2">
                  <c:v>273.22000000000003</c:v>
                </c:pt>
                <c:pt idx="3">
                  <c:v>310.01</c:v>
                </c:pt>
                <c:pt idx="4">
                  <c:v>333.01</c:v>
                </c:pt>
                <c:pt idx="5">
                  <c:v>343.94</c:v>
                </c:pt>
                <c:pt idx="6">
                  <c:v>300.41000000000003</c:v>
                </c:pt>
                <c:pt idx="7">
                  <c:v>336.45</c:v>
                </c:pt>
                <c:pt idx="8">
                  <c:v>283.13</c:v>
                </c:pt>
                <c:pt idx="9">
                  <c:v>251.25</c:v>
                </c:pt>
                <c:pt idx="10">
                  <c:v>226.88</c:v>
                </c:pt>
                <c:pt idx="11">
                  <c:v>278.48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C4-4C1A-8F29-8C87277CEFD9}"/>
            </c:ext>
          </c:extLst>
        </c:ser>
        <c:ser>
          <c:idx val="12"/>
          <c:order val="12"/>
          <c:tx>
            <c:strRef>
              <c:f>Hoja2!$O$4</c:f>
              <c:strCache>
                <c:ptCount val="1"/>
                <c:pt idx="0">
                  <c:v>2011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Hoja2!$O$5:$O$16</c:f>
              <c:numCache>
                <c:formatCode>_-* #,##0.00\ _€_-;\-* #,##0.00\ _€_-;_-* "-"??\ _€_-;_-@_-</c:formatCode>
                <c:ptCount val="12"/>
                <c:pt idx="0">
                  <c:v>262.27</c:v>
                </c:pt>
                <c:pt idx="1">
                  <c:v>260.64999999999998</c:v>
                </c:pt>
                <c:pt idx="2">
                  <c:v>292.79000000000002</c:v>
                </c:pt>
                <c:pt idx="3">
                  <c:v>302.58999999999997</c:v>
                </c:pt>
                <c:pt idx="4">
                  <c:v>387.39</c:v>
                </c:pt>
                <c:pt idx="5">
                  <c:v>328.05</c:v>
                </c:pt>
                <c:pt idx="6">
                  <c:v>336.3</c:v>
                </c:pt>
                <c:pt idx="7">
                  <c:v>382.15</c:v>
                </c:pt>
                <c:pt idx="8">
                  <c:v>325.19</c:v>
                </c:pt>
                <c:pt idx="9">
                  <c:v>278.39999999999998</c:v>
                </c:pt>
                <c:pt idx="10">
                  <c:v>251.95</c:v>
                </c:pt>
                <c:pt idx="11">
                  <c:v>287.79000000000002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C4-4C1A-8F29-8C87277CEFD9}"/>
            </c:ext>
          </c:extLst>
        </c:ser>
        <c:ser>
          <c:idx val="13"/>
          <c:order val="13"/>
          <c:tx>
            <c:strRef>
              <c:f>Hoja2!$P$4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Hoja2!$P$5:$P$16</c:f>
              <c:numCache>
                <c:formatCode>_-* #,##0.00\ _€_-;\-* #,##0.00\ _€_-;_-* "-"??\ _€_-;_-@_-</c:formatCode>
                <c:ptCount val="12"/>
                <c:pt idx="0">
                  <c:v>278.19</c:v>
                </c:pt>
                <c:pt idx="1">
                  <c:v>234.09</c:v>
                </c:pt>
                <c:pt idx="2">
                  <c:v>265.58</c:v>
                </c:pt>
                <c:pt idx="3">
                  <c:v>287.36</c:v>
                </c:pt>
                <c:pt idx="4">
                  <c:v>373.76</c:v>
                </c:pt>
                <c:pt idx="5">
                  <c:v>343.49</c:v>
                </c:pt>
                <c:pt idx="6">
                  <c:v>364.25</c:v>
                </c:pt>
                <c:pt idx="7">
                  <c:v>391.87</c:v>
                </c:pt>
                <c:pt idx="8">
                  <c:v>472.8</c:v>
                </c:pt>
                <c:pt idx="9">
                  <c:v>417.94</c:v>
                </c:pt>
                <c:pt idx="10">
                  <c:v>327.94</c:v>
                </c:pt>
                <c:pt idx="11">
                  <c:v>343.5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C4-4C1A-8F29-8C87277CEFD9}"/>
            </c:ext>
          </c:extLst>
        </c:ser>
        <c:ser>
          <c:idx val="14"/>
          <c:order val="14"/>
          <c:tx>
            <c:strRef>
              <c:f>Hoja2!$Q$4</c:f>
              <c:strCache>
                <c:ptCount val="1"/>
                <c:pt idx="0">
                  <c:v>2013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Hoja2!$Q$5:$Q$16</c:f>
              <c:numCache>
                <c:formatCode>_-* #,##0.00\ _€_-;\-* #,##0.00\ _€_-;_-* "-"??\ _€_-;_-@_-</c:formatCode>
                <c:ptCount val="12"/>
                <c:pt idx="0">
                  <c:v>322.52999999999997</c:v>
                </c:pt>
                <c:pt idx="1">
                  <c:v>307.81</c:v>
                </c:pt>
                <c:pt idx="2">
                  <c:v>308.33999999999997</c:v>
                </c:pt>
                <c:pt idx="3">
                  <c:v>401.02</c:v>
                </c:pt>
                <c:pt idx="4">
                  <c:v>434.39</c:v>
                </c:pt>
                <c:pt idx="5">
                  <c:v>389.02</c:v>
                </c:pt>
                <c:pt idx="6">
                  <c:v>456.21</c:v>
                </c:pt>
                <c:pt idx="7">
                  <c:v>426.3</c:v>
                </c:pt>
                <c:pt idx="8">
                  <c:v>376.85</c:v>
                </c:pt>
                <c:pt idx="9">
                  <c:v>429.63</c:v>
                </c:pt>
                <c:pt idx="10">
                  <c:v>353.27</c:v>
                </c:pt>
                <c:pt idx="11">
                  <c:v>351.24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6C4-4C1A-8F29-8C87277CEFD9}"/>
            </c:ext>
          </c:extLst>
        </c:ser>
        <c:ser>
          <c:idx val="15"/>
          <c:order val="15"/>
          <c:tx>
            <c:strRef>
              <c:f>Hoja2!$R$4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Hoja2!$R$5:$R$16</c:f>
              <c:numCache>
                <c:formatCode>_-* #,##0.00\ _€_-;\-* #,##0.00\ _€_-;_-* "-"??\ _€_-;_-@_-</c:formatCode>
                <c:ptCount val="12"/>
                <c:pt idx="0">
                  <c:v>335.3</c:v>
                </c:pt>
                <c:pt idx="1">
                  <c:v>305.23</c:v>
                </c:pt>
                <c:pt idx="2">
                  <c:v>357.62</c:v>
                </c:pt>
                <c:pt idx="3">
                  <c:v>363.87</c:v>
                </c:pt>
                <c:pt idx="4">
                  <c:v>442.57</c:v>
                </c:pt>
                <c:pt idx="5">
                  <c:v>416.64</c:v>
                </c:pt>
                <c:pt idx="6">
                  <c:v>421.44</c:v>
                </c:pt>
                <c:pt idx="7">
                  <c:v>399.99</c:v>
                </c:pt>
                <c:pt idx="8">
                  <c:v>393.95</c:v>
                </c:pt>
                <c:pt idx="9">
                  <c:v>393.46</c:v>
                </c:pt>
                <c:pt idx="10">
                  <c:v>349.52</c:v>
                </c:pt>
                <c:pt idx="11">
                  <c:v>361.14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6C4-4C1A-8F29-8C87277CEFD9}"/>
            </c:ext>
          </c:extLst>
        </c:ser>
        <c:ser>
          <c:idx val="16"/>
          <c:order val="16"/>
          <c:tx>
            <c:strRef>
              <c:f>Hoja2!$S$4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Hoja2!$S$5:$S$16</c:f>
              <c:numCache>
                <c:formatCode>_-* #,##0.00\ _€_-;\-* #,##0.00\ _€_-;_-* "-"??\ _€_-;_-@_-</c:formatCode>
                <c:ptCount val="12"/>
                <c:pt idx="0">
                  <c:v>345.53</c:v>
                </c:pt>
                <c:pt idx="1">
                  <c:v>301.49</c:v>
                </c:pt>
                <c:pt idx="2">
                  <c:v>362.65</c:v>
                </c:pt>
                <c:pt idx="3">
                  <c:v>403.33</c:v>
                </c:pt>
                <c:pt idx="4">
                  <c:v>430.62</c:v>
                </c:pt>
                <c:pt idx="5">
                  <c:v>432.98</c:v>
                </c:pt>
                <c:pt idx="6">
                  <c:v>415.42</c:v>
                </c:pt>
                <c:pt idx="7">
                  <c:v>396.52</c:v>
                </c:pt>
                <c:pt idx="8">
                  <c:v>376.51</c:v>
                </c:pt>
                <c:pt idx="9">
                  <c:v>403.53</c:v>
                </c:pt>
                <c:pt idx="10">
                  <c:v>370.79</c:v>
                </c:pt>
                <c:pt idx="11">
                  <c:v>370.41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6C4-4C1A-8F29-8C87277CEFD9}"/>
            </c:ext>
          </c:extLst>
        </c:ser>
        <c:ser>
          <c:idx val="17"/>
          <c:order val="17"/>
          <c:tx>
            <c:strRef>
              <c:f>Hoja2!$T$4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Hoja2!$T$5:$T$16</c:f>
              <c:numCache>
                <c:formatCode>_-* #,##0.00\ _€_-;\-* #,##0.00\ _€_-;_-* "-"??\ _€_-;_-@_-</c:formatCode>
                <c:ptCount val="12"/>
                <c:pt idx="0">
                  <c:v>262.27</c:v>
                </c:pt>
                <c:pt idx="1">
                  <c:v>260.64999999999998</c:v>
                </c:pt>
                <c:pt idx="2">
                  <c:v>292.79000000000002</c:v>
                </c:pt>
                <c:pt idx="3">
                  <c:v>302.58999999999997</c:v>
                </c:pt>
                <c:pt idx="4">
                  <c:v>387.39</c:v>
                </c:pt>
                <c:pt idx="5">
                  <c:v>328.05</c:v>
                </c:pt>
                <c:pt idx="6">
                  <c:v>336.3</c:v>
                </c:pt>
                <c:pt idx="7">
                  <c:v>382.15</c:v>
                </c:pt>
                <c:pt idx="8">
                  <c:v>325.19</c:v>
                </c:pt>
                <c:pt idx="9">
                  <c:v>419.9</c:v>
                </c:pt>
                <c:pt idx="10">
                  <c:v>386.97</c:v>
                </c:pt>
                <c:pt idx="11">
                  <c:v>406.98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6C4-4C1A-8F29-8C87277CEFD9}"/>
            </c:ext>
          </c:extLst>
        </c:ser>
        <c:ser>
          <c:idx val="18"/>
          <c:order val="18"/>
          <c:tx>
            <c:strRef>
              <c:f>Hoja2!$U$4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Hoja2!$U$5:$U$16</c:f>
              <c:numCache>
                <c:formatCode>_-* #,##0.00\ _€_-;\-* #,##0.00\ _€_-;_-* "-"??\ _€_-;_-@</c:formatCode>
                <c:ptCount val="12"/>
                <c:pt idx="0">
                  <c:v>383.95</c:v>
                </c:pt>
                <c:pt idx="1">
                  <c:v>358.38</c:v>
                </c:pt>
                <c:pt idx="2">
                  <c:v>413.53</c:v>
                </c:pt>
                <c:pt idx="3">
                  <c:v>400.66</c:v>
                </c:pt>
                <c:pt idx="4">
                  <c:v>494.76</c:v>
                </c:pt>
                <c:pt idx="5">
                  <c:v>467.29</c:v>
                </c:pt>
                <c:pt idx="6">
                  <c:v>493.27</c:v>
                </c:pt>
                <c:pt idx="7">
                  <c:v>489.36</c:v>
                </c:pt>
                <c:pt idx="8">
                  <c:v>435.9</c:v>
                </c:pt>
                <c:pt idx="9" formatCode="0.00">
                  <c:v>492.03</c:v>
                </c:pt>
                <c:pt idx="10" formatCode="0.00">
                  <c:v>410.28</c:v>
                </c:pt>
                <c:pt idx="11" formatCode="0.00">
                  <c:v>421.32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6C4-4C1A-8F29-8C87277CEFD9}"/>
            </c:ext>
          </c:extLst>
        </c:ser>
        <c:ser>
          <c:idx val="19"/>
          <c:order val="19"/>
          <c:tx>
            <c:strRef>
              <c:f>Hoja2!$V$4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Hoja2!$V$5:$V$16</c:f>
              <c:numCache>
                <c:formatCode>_-* #,##0.00\ _€_-;\-* #,##0.00\ _€_-;_-* "-"??\ _€_-;_-@</c:formatCode>
                <c:ptCount val="12"/>
                <c:pt idx="0">
                  <c:v>427.38</c:v>
                </c:pt>
                <c:pt idx="1">
                  <c:v>398.92</c:v>
                </c:pt>
                <c:pt idx="2">
                  <c:v>412.33</c:v>
                </c:pt>
                <c:pt idx="3">
                  <c:v>482.71</c:v>
                </c:pt>
                <c:pt idx="4">
                  <c:v>549.20000000000005</c:v>
                </c:pt>
                <c:pt idx="5">
                  <c:v>523.69000000000005</c:v>
                </c:pt>
                <c:pt idx="6">
                  <c:v>518.89</c:v>
                </c:pt>
                <c:pt idx="7">
                  <c:v>534.05999999999995</c:v>
                </c:pt>
                <c:pt idx="8">
                  <c:v>493.34</c:v>
                </c:pt>
                <c:pt idx="9" formatCode="_-* #,##0.00\ _€_-;\-* #,##0.00\ _€_-;_-* &quot;-&quot;??\ _€_-;_-@_-">
                  <c:v>509.98</c:v>
                </c:pt>
                <c:pt idx="10" formatCode="_-* #,##0.00\ _€_-;\-* #,##0.00\ _€_-;_-* &quot;-&quot;??\ _€_-;_-@_-">
                  <c:v>468.06</c:v>
                </c:pt>
                <c:pt idx="11" formatCode="_-* #,##0.00\ _€_-;\-* #,##0.00\ _€_-;_-* &quot;-&quot;??\ _€_-;_-@_-">
                  <c:v>458.4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6C4-4C1A-8F29-8C87277CEFD9}"/>
            </c:ext>
          </c:extLst>
        </c:ser>
        <c:ser>
          <c:idx val="20"/>
          <c:order val="20"/>
          <c:tx>
            <c:strRef>
              <c:f>Hoja2!$W$4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Hoja2!$W$5:$W$16</c:f>
              <c:numCache>
                <c:formatCode>_-* #,##0.00\ _€_-;\-* #,##0.00\ _€_-;_-* "-"??\ _€_-;_-@</c:formatCode>
                <c:ptCount val="12"/>
                <c:pt idx="0">
                  <c:v>473.89</c:v>
                </c:pt>
                <c:pt idx="1">
                  <c:v>424.47</c:v>
                </c:pt>
                <c:pt idx="2">
                  <c:v>463.38</c:v>
                </c:pt>
                <c:pt idx="3">
                  <c:v>479.07</c:v>
                </c:pt>
                <c:pt idx="4">
                  <c:v>600.02</c:v>
                </c:pt>
                <c:pt idx="5">
                  <c:v>507.63</c:v>
                </c:pt>
                <c:pt idx="6">
                  <c:v>547.16</c:v>
                </c:pt>
                <c:pt idx="7">
                  <c:v>559.83000000000004</c:v>
                </c:pt>
                <c:pt idx="8">
                  <c:v>524.21</c:v>
                </c:pt>
                <c:pt idx="9">
                  <c:v>542.85</c:v>
                </c:pt>
                <c:pt idx="10">
                  <c:v>490.33</c:v>
                </c:pt>
                <c:pt idx="11">
                  <c:v>493.81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6C4-4C1A-8F29-8C87277CEFD9}"/>
            </c:ext>
          </c:extLst>
        </c:ser>
        <c:ser>
          <c:idx val="21"/>
          <c:order val="21"/>
          <c:tx>
            <c:strRef>
              <c:f>Hoja2!$X$4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Hoja2!$X$5:$X$16</c:f>
              <c:numCache>
                <c:formatCode>_-* #,##0.00\ _€_-;\-* #,##0.00\ _€_-;_-* "-"??\ _€_-;_-@_-</c:formatCode>
                <c:ptCount val="12"/>
                <c:pt idx="0">
                  <c:v>505.47</c:v>
                </c:pt>
                <c:pt idx="1">
                  <c:v>462.18</c:v>
                </c:pt>
                <c:pt idx="2">
                  <c:v>499.12</c:v>
                </c:pt>
                <c:pt idx="3">
                  <c:v>500.7</c:v>
                </c:pt>
                <c:pt idx="4">
                  <c:v>579.38</c:v>
                </c:pt>
                <c:pt idx="5">
                  <c:v>632.44000000000005</c:v>
                </c:pt>
                <c:pt idx="6">
                  <c:v>598.44000000000005</c:v>
                </c:pt>
                <c:pt idx="7">
                  <c:v>613.13</c:v>
                </c:pt>
                <c:pt idx="8">
                  <c:v>566.44000000000005</c:v>
                </c:pt>
                <c:pt idx="9">
                  <c:v>583.64</c:v>
                </c:pt>
                <c:pt idx="10">
                  <c:v>579.36</c:v>
                </c:pt>
                <c:pt idx="11" formatCode="General">
                  <c:v>567.26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6C4-4C1A-8F29-8C87277CEFD9}"/>
            </c:ext>
          </c:extLst>
        </c:ser>
        <c:ser>
          <c:idx val="22"/>
          <c:order val="22"/>
          <c:tx>
            <c:strRef>
              <c:f>Hoja2!$Y$4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Hoja2!$B$5:$B$16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Hoja2!$Y$5:$Y$16</c:f>
              <c:numCache>
                <c:formatCode>_-* #,##0.00\ _€_-;\-* #,##0.00\ _€_-;_-* "-"??\ _€_-;_-@_-</c:formatCode>
                <c:ptCount val="12"/>
                <c:pt idx="0">
                  <c:v>565.077</c:v>
                </c:pt>
                <c:pt idx="1">
                  <c:v>508.93099999999998</c:v>
                </c:pt>
                <c:pt idx="2">
                  <c:v>614.91800000000001</c:v>
                </c:pt>
                <c:pt idx="3">
                  <c:v>645.91800000000001</c:v>
                </c:pt>
                <c:pt idx="4">
                  <c:v>800.21</c:v>
                </c:pt>
                <c:pt idx="5">
                  <c:v>739.55600000000004</c:v>
                </c:pt>
                <c:pt idx="6">
                  <c:v>727.87099999999998</c:v>
                </c:pt>
                <c:pt idx="7">
                  <c:v>744.56399999999996</c:v>
                </c:pt>
                <c:pt idx="8">
                  <c:v>672.14300000000003</c:v>
                </c:pt>
                <c:pt idx="9">
                  <c:v>659.78</c:v>
                </c:pt>
                <c:pt idx="10">
                  <c:v>623.34</c:v>
                </c:pt>
                <c:pt idx="11">
                  <c:v>631.68299999999999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E-4F2F-857A-204540B48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98499023"/>
        <c:axId val="298499439"/>
      </c:barChart>
      <c:catAx>
        <c:axId val="298499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8499439"/>
        <c:crosses val="autoZero"/>
        <c:auto val="1"/>
        <c:lblAlgn val="ctr"/>
        <c:lblOffset val="100"/>
        <c:noMultiLvlLbl val="0"/>
      </c:catAx>
      <c:valAx>
        <c:axId val="29849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_€_-;\-* #,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8499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Hoja2!$Z$25</c:f>
              <c:strCache>
                <c:ptCount val="1"/>
                <c:pt idx="0">
                  <c:v> Toneladas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Hoja2!$Y$26:$Y$37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Hoja2!$Z$26:$Z$37</c:f>
              <c:numCache>
                <c:formatCode>General</c:formatCode>
                <c:ptCount val="12"/>
                <c:pt idx="0">
                  <c:v>565.08000000000004</c:v>
                </c:pt>
                <c:pt idx="1">
                  <c:v>508.93</c:v>
                </c:pt>
                <c:pt idx="2">
                  <c:v>614.91999999999996</c:v>
                </c:pt>
                <c:pt idx="3">
                  <c:v>645.91999999999996</c:v>
                </c:pt>
                <c:pt idx="4">
                  <c:v>800.21</c:v>
                </c:pt>
                <c:pt idx="5">
                  <c:v>739.56</c:v>
                </c:pt>
                <c:pt idx="6">
                  <c:v>727.87</c:v>
                </c:pt>
                <c:pt idx="7">
                  <c:v>744.56</c:v>
                </c:pt>
                <c:pt idx="8">
                  <c:v>672.14</c:v>
                </c:pt>
                <c:pt idx="9" formatCode="_-* #,##0.00\ _€_-;\-* #,##0.00\ _€_-;_-* &quot;-&quot;??\ _€_-;_-@_-">
                  <c:v>659.78</c:v>
                </c:pt>
                <c:pt idx="10" formatCode="_-* #,##0.00\ _€_-;\-* #,##0.00\ _€_-;_-* &quot;-&quot;??\ _€_-;_-@_-">
                  <c:v>623.34</c:v>
                </c:pt>
                <c:pt idx="11">
                  <c:v>631.67999999999995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3-4CDB-92CC-600DFA6C2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9700287"/>
        <c:axId val="349693215"/>
      </c:barChart>
      <c:catAx>
        <c:axId val="349700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49693215"/>
        <c:crosses val="autoZero"/>
        <c:auto val="1"/>
        <c:lblAlgn val="ctr"/>
        <c:lblOffset val="100"/>
        <c:noMultiLvlLbl val="0"/>
      </c:catAx>
      <c:valAx>
        <c:axId val="349693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49700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33419</xdr:colOff>
      <xdr:row>3</xdr:row>
      <xdr:rowOff>0</xdr:rowOff>
    </xdr:from>
    <xdr:to>
      <xdr:col>34</xdr:col>
      <xdr:colOff>250656</xdr:colOff>
      <xdr:row>7</xdr:row>
      <xdr:rowOff>324185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891" t="28330" r="27170" b="44712"/>
        <a:stretch/>
      </xdr:blipFill>
      <xdr:spPr>
        <a:xfrm>
          <a:off x="19467761" y="634997"/>
          <a:ext cx="6366710" cy="1971843"/>
        </a:xfrm>
        <a:prstGeom prst="rect">
          <a:avLst/>
        </a:prstGeom>
      </xdr:spPr>
    </xdr:pic>
    <xdr:clientData/>
  </xdr:twoCellAnchor>
  <xdr:twoCellAnchor editAs="oneCell">
    <xdr:from>
      <xdr:col>26</xdr:col>
      <xdr:colOff>150394</xdr:colOff>
      <xdr:row>24</xdr:row>
      <xdr:rowOff>133685</xdr:rowOff>
    </xdr:from>
    <xdr:to>
      <xdr:col>34</xdr:col>
      <xdr:colOff>267369</xdr:colOff>
      <xdr:row>35</xdr:row>
      <xdr:rowOff>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919" t="42038" r="26913" b="32146"/>
        <a:stretch/>
      </xdr:blipFill>
      <xdr:spPr>
        <a:xfrm>
          <a:off x="19584736" y="4729080"/>
          <a:ext cx="6266448" cy="1888290"/>
        </a:xfrm>
        <a:prstGeom prst="rect">
          <a:avLst/>
        </a:prstGeom>
      </xdr:spPr>
    </xdr:pic>
    <xdr:clientData/>
  </xdr:twoCellAnchor>
  <xdr:twoCellAnchor editAs="oneCell">
    <xdr:from>
      <xdr:col>26</xdr:col>
      <xdr:colOff>100264</xdr:colOff>
      <xdr:row>13</xdr:row>
      <xdr:rowOff>50132</xdr:rowOff>
    </xdr:from>
    <xdr:to>
      <xdr:col>34</xdr:col>
      <xdr:colOff>233949</xdr:colOff>
      <xdr:row>17</xdr:row>
      <xdr:rowOff>414422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4790" t="23989" r="26913" b="48595"/>
        <a:stretch/>
      </xdr:blipFill>
      <xdr:spPr>
        <a:xfrm>
          <a:off x="19534606" y="2623553"/>
          <a:ext cx="6283158" cy="2005264"/>
        </a:xfrm>
        <a:prstGeom prst="rect">
          <a:avLst/>
        </a:prstGeom>
      </xdr:spPr>
    </xdr:pic>
    <xdr:clientData/>
  </xdr:twoCellAnchor>
  <xdr:twoCellAnchor editAs="oneCell">
    <xdr:from>
      <xdr:col>26</xdr:col>
      <xdr:colOff>601579</xdr:colOff>
      <xdr:row>35</xdr:row>
      <xdr:rowOff>83552</xdr:rowOff>
    </xdr:from>
    <xdr:to>
      <xdr:col>34</xdr:col>
      <xdr:colOff>735264</xdr:colOff>
      <xdr:row>47</xdr:row>
      <xdr:rowOff>50131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5562" t="24446" r="26141" b="45854"/>
        <a:stretch/>
      </xdr:blipFill>
      <xdr:spPr>
        <a:xfrm>
          <a:off x="20035921" y="6700920"/>
          <a:ext cx="6283158" cy="2172368"/>
        </a:xfrm>
        <a:prstGeom prst="rect">
          <a:avLst/>
        </a:prstGeom>
      </xdr:spPr>
    </xdr:pic>
    <xdr:clientData/>
  </xdr:twoCellAnchor>
  <xdr:twoCellAnchor editAs="oneCell">
    <xdr:from>
      <xdr:col>27</xdr:col>
      <xdr:colOff>350921</xdr:colOff>
      <xdr:row>3</xdr:row>
      <xdr:rowOff>0</xdr:rowOff>
    </xdr:from>
    <xdr:to>
      <xdr:col>35</xdr:col>
      <xdr:colOff>467895</xdr:colOff>
      <xdr:row>7</xdr:row>
      <xdr:rowOff>150395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5561" t="25816" r="26271" b="49510"/>
        <a:stretch/>
      </xdr:blipFill>
      <xdr:spPr>
        <a:xfrm>
          <a:off x="20553947" y="584868"/>
          <a:ext cx="6266447" cy="1804737"/>
        </a:xfrm>
        <a:prstGeom prst="rect">
          <a:avLst/>
        </a:prstGeom>
      </xdr:spPr>
    </xdr:pic>
    <xdr:clientData/>
  </xdr:twoCellAnchor>
  <xdr:twoCellAnchor editAs="oneCell">
    <xdr:from>
      <xdr:col>1</xdr:col>
      <xdr:colOff>681790</xdr:colOff>
      <xdr:row>37</xdr:row>
      <xdr:rowOff>174625</xdr:rowOff>
    </xdr:from>
    <xdr:to>
      <xdr:col>15</xdr:col>
      <xdr:colOff>799221</xdr:colOff>
      <xdr:row>72</xdr:row>
      <xdr:rowOff>90263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790" y="11271250"/>
          <a:ext cx="11880806" cy="6583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176562</xdr:colOff>
      <xdr:row>27</xdr:row>
      <xdr:rowOff>167498</xdr:rowOff>
    </xdr:from>
    <xdr:to>
      <xdr:col>17</xdr:col>
      <xdr:colOff>569177</xdr:colOff>
      <xdr:row>55</xdr:row>
      <xdr:rowOff>104542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281104</xdr:colOff>
      <xdr:row>16</xdr:row>
      <xdr:rowOff>91997</xdr:rowOff>
    </xdr:from>
    <xdr:to>
      <xdr:col>35</xdr:col>
      <xdr:colOff>336859</xdr:colOff>
      <xdr:row>32</xdr:row>
      <xdr:rowOff>46462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559885</xdr:colOff>
      <xdr:row>33</xdr:row>
      <xdr:rowOff>91998</xdr:rowOff>
    </xdr:from>
    <xdr:to>
      <xdr:col>34</xdr:col>
      <xdr:colOff>90604</xdr:colOff>
      <xdr:row>48</xdr:row>
      <xdr:rowOff>47393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30</xdr:col>
      <xdr:colOff>92926</xdr:colOff>
      <xdr:row>0</xdr:row>
      <xdr:rowOff>104542</xdr:rowOff>
    </xdr:from>
    <xdr:to>
      <xdr:col>34</xdr:col>
      <xdr:colOff>179811</xdr:colOff>
      <xdr:row>6</xdr:row>
      <xdr:rowOff>123592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59481" y="104542"/>
          <a:ext cx="2967618" cy="1308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58079</xdr:colOff>
      <xdr:row>7</xdr:row>
      <xdr:rowOff>81310</xdr:rowOff>
    </xdr:from>
    <xdr:to>
      <xdr:col>34</xdr:col>
      <xdr:colOff>32754</xdr:colOff>
      <xdr:row>16</xdr:row>
      <xdr:rowOff>80382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56" t="32272"/>
        <a:stretch/>
      </xdr:blipFill>
      <xdr:spPr bwMode="auto">
        <a:xfrm>
          <a:off x="23324634" y="1533292"/>
          <a:ext cx="2855408" cy="1462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X19"/>
  <sheetViews>
    <sheetView view="pageBreakPreview" topLeftCell="A43" zoomScale="60" zoomScaleNormal="73" workbookViewId="0">
      <selection activeCell="J84" sqref="J84"/>
    </sheetView>
  </sheetViews>
  <sheetFormatPr baseColWidth="10" defaultColWidth="10.7109375" defaultRowHeight="15" x14ac:dyDescent="0.25"/>
  <cols>
    <col min="2" max="2" width="12.42578125" customWidth="1"/>
    <col min="3" max="3" width="15.42578125" customWidth="1"/>
    <col min="4" max="24" width="12.42578125" customWidth="1"/>
    <col min="25" max="25" width="10.85546875" customWidth="1"/>
  </cols>
  <sheetData>
    <row r="3" spans="2:24" ht="33.75" customHeight="1" x14ac:dyDescent="0.25">
      <c r="B3" s="32" t="s">
        <v>15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4"/>
    </row>
    <row r="4" spans="2:24" ht="33.75" customHeight="1" x14ac:dyDescent="0.25">
      <c r="B4" s="1" t="s">
        <v>0</v>
      </c>
      <c r="C4" s="1">
        <v>1999</v>
      </c>
      <c r="D4" s="1">
        <v>2000</v>
      </c>
      <c r="E4" s="1">
        <v>2001</v>
      </c>
      <c r="F4" s="1">
        <v>2002</v>
      </c>
      <c r="G4" s="1">
        <v>2003</v>
      </c>
      <c r="H4" s="1">
        <v>2004</v>
      </c>
      <c r="I4" s="1" t="s">
        <v>0</v>
      </c>
      <c r="J4" s="1">
        <v>2005</v>
      </c>
      <c r="K4" s="1">
        <v>2006</v>
      </c>
      <c r="L4" s="1">
        <v>2007</v>
      </c>
      <c r="M4" s="1">
        <v>2008</v>
      </c>
      <c r="N4" s="1">
        <v>2009</v>
      </c>
      <c r="O4" s="1">
        <v>2010</v>
      </c>
      <c r="P4" s="1" t="s">
        <v>0</v>
      </c>
      <c r="Q4" s="1">
        <v>2011</v>
      </c>
      <c r="R4" s="1">
        <v>2012</v>
      </c>
      <c r="S4" s="1">
        <v>2013</v>
      </c>
      <c r="T4" s="1">
        <v>2014</v>
      </c>
      <c r="U4" s="1">
        <v>2015</v>
      </c>
      <c r="V4" s="1">
        <v>2016</v>
      </c>
      <c r="W4" s="1">
        <v>2017</v>
      </c>
    </row>
    <row r="5" spans="2:24" ht="33.75" customHeight="1" x14ac:dyDescent="0.25">
      <c r="B5" s="1" t="s">
        <v>1</v>
      </c>
      <c r="C5" s="2"/>
      <c r="D5" s="2">
        <v>147.29</v>
      </c>
      <c r="E5" s="2">
        <v>237.41</v>
      </c>
      <c r="F5" s="2">
        <v>180.41</v>
      </c>
      <c r="G5" s="2">
        <v>213.2</v>
      </c>
      <c r="H5" s="2">
        <v>207.65</v>
      </c>
      <c r="I5" s="1" t="s">
        <v>1</v>
      </c>
      <c r="J5" s="2">
        <v>207.58</v>
      </c>
      <c r="K5" s="2">
        <v>246.31</v>
      </c>
      <c r="L5" s="2">
        <v>211.65</v>
      </c>
      <c r="M5" s="2">
        <v>271.73</v>
      </c>
      <c r="N5" s="2">
        <v>251.25</v>
      </c>
      <c r="O5" s="2">
        <v>255.21</v>
      </c>
      <c r="P5" s="1" t="s">
        <v>1</v>
      </c>
      <c r="Q5" s="2">
        <v>262.27</v>
      </c>
      <c r="R5" s="2">
        <v>278.19</v>
      </c>
      <c r="S5" s="2">
        <v>322.52999999999997</v>
      </c>
      <c r="T5" s="2">
        <v>335.3</v>
      </c>
      <c r="U5" s="2">
        <v>345.53</v>
      </c>
      <c r="V5" s="2">
        <f t="shared" ref="V5:V13" si="0">+Q5</f>
        <v>262.27</v>
      </c>
      <c r="W5" s="2">
        <v>383.95</v>
      </c>
    </row>
    <row r="6" spans="2:24" ht="33.75" customHeight="1" x14ac:dyDescent="0.25">
      <c r="B6" s="1" t="s">
        <v>2</v>
      </c>
      <c r="C6" s="2"/>
      <c r="D6" s="2">
        <v>134.76</v>
      </c>
      <c r="E6" s="2">
        <v>210.53</v>
      </c>
      <c r="F6" s="2">
        <v>161.71</v>
      </c>
      <c r="G6" s="2">
        <v>186.35</v>
      </c>
      <c r="H6" s="2">
        <v>188.49</v>
      </c>
      <c r="I6" s="1" t="s">
        <v>2</v>
      </c>
      <c r="J6" s="2">
        <v>182.14</v>
      </c>
      <c r="K6" s="2">
        <v>208</v>
      </c>
      <c r="L6" s="2">
        <v>230.87</v>
      </c>
      <c r="M6" s="2">
        <v>252.76</v>
      </c>
      <c r="N6" s="2">
        <v>225.46</v>
      </c>
      <c r="O6" s="2">
        <v>254.14</v>
      </c>
      <c r="P6" s="1" t="s">
        <v>2</v>
      </c>
      <c r="Q6" s="2">
        <v>260.64999999999998</v>
      </c>
      <c r="R6" s="2">
        <v>234.09</v>
      </c>
      <c r="S6" s="2">
        <v>307.81</v>
      </c>
      <c r="T6" s="2">
        <v>305.23</v>
      </c>
      <c r="U6" s="2">
        <v>301.49</v>
      </c>
      <c r="V6" s="2">
        <f t="shared" si="0"/>
        <v>260.64999999999998</v>
      </c>
      <c r="W6" s="2">
        <v>358.38</v>
      </c>
    </row>
    <row r="7" spans="2:24" ht="33.75" customHeight="1" x14ac:dyDescent="0.25">
      <c r="B7" s="1" t="s">
        <v>3</v>
      </c>
      <c r="C7" s="2"/>
      <c r="D7" s="2">
        <v>155.19</v>
      </c>
      <c r="E7" s="2">
        <v>252.21</v>
      </c>
      <c r="F7" s="2">
        <v>185.71</v>
      </c>
      <c r="G7" s="2">
        <v>207.94</v>
      </c>
      <c r="H7" s="2">
        <v>205.96</v>
      </c>
      <c r="I7" s="1" t="s">
        <v>3</v>
      </c>
      <c r="J7" s="2">
        <v>232.05</v>
      </c>
      <c r="K7" s="2">
        <v>235.62</v>
      </c>
      <c r="L7" s="2">
        <v>269.54000000000002</v>
      </c>
      <c r="M7" s="2">
        <v>258.55</v>
      </c>
      <c r="N7" s="2">
        <v>251.95</v>
      </c>
      <c r="O7" s="2">
        <v>273.22000000000003</v>
      </c>
      <c r="P7" s="1" t="s">
        <v>3</v>
      </c>
      <c r="Q7" s="2">
        <v>292.79000000000002</v>
      </c>
      <c r="R7" s="2">
        <v>265.58</v>
      </c>
      <c r="S7" s="2">
        <v>308.33999999999997</v>
      </c>
      <c r="T7" s="2">
        <v>357.62</v>
      </c>
      <c r="U7" s="2">
        <v>362.65</v>
      </c>
      <c r="V7" s="2">
        <f t="shared" si="0"/>
        <v>292.79000000000002</v>
      </c>
      <c r="W7" s="2">
        <v>413.53</v>
      </c>
    </row>
    <row r="8" spans="2:24" ht="33.75" customHeight="1" x14ac:dyDescent="0.25">
      <c r="B8" s="1" t="s">
        <v>4</v>
      </c>
      <c r="C8" s="2"/>
      <c r="D8" s="2">
        <v>171.84</v>
      </c>
      <c r="E8" s="2">
        <v>240.59</v>
      </c>
      <c r="F8" s="2">
        <v>219.78</v>
      </c>
      <c r="G8" s="2">
        <v>220.15</v>
      </c>
      <c r="H8" s="2">
        <v>226.01</v>
      </c>
      <c r="I8" s="1" t="s">
        <v>4</v>
      </c>
      <c r="J8" s="2">
        <v>240.2</v>
      </c>
      <c r="K8" s="2">
        <v>262.27</v>
      </c>
      <c r="L8" s="2">
        <v>309.11</v>
      </c>
      <c r="M8" s="2">
        <v>302.33999999999997</v>
      </c>
      <c r="N8" s="2">
        <v>291.32</v>
      </c>
      <c r="O8" s="2">
        <v>310.01</v>
      </c>
      <c r="P8" s="1" t="s">
        <v>4</v>
      </c>
      <c r="Q8" s="2">
        <v>302.58999999999997</v>
      </c>
      <c r="R8" s="2">
        <v>287.36</v>
      </c>
      <c r="S8" s="2">
        <v>401.02</v>
      </c>
      <c r="T8" s="2">
        <v>363.87</v>
      </c>
      <c r="U8" s="2">
        <v>403.33</v>
      </c>
      <c r="V8" s="2">
        <f t="shared" si="0"/>
        <v>302.58999999999997</v>
      </c>
      <c r="W8" s="2">
        <v>400.66</v>
      </c>
    </row>
    <row r="9" spans="2:24" ht="33.75" customHeight="1" x14ac:dyDescent="0.25">
      <c r="B9" s="1" t="s">
        <v>5</v>
      </c>
      <c r="C9" s="2">
        <v>132.12</v>
      </c>
      <c r="D9" s="2">
        <v>252.45</v>
      </c>
      <c r="E9" s="2">
        <v>224.58</v>
      </c>
      <c r="F9" s="2">
        <v>207.66</v>
      </c>
      <c r="G9" s="2">
        <v>283.41000000000003</v>
      </c>
      <c r="H9" s="2">
        <v>287.19</v>
      </c>
      <c r="I9" s="1" t="s">
        <v>5</v>
      </c>
      <c r="J9" s="2">
        <v>213.89</v>
      </c>
      <c r="K9" s="2">
        <v>319.22000000000003</v>
      </c>
      <c r="L9" s="2">
        <v>335.19</v>
      </c>
      <c r="M9" s="2">
        <v>308.16000000000003</v>
      </c>
      <c r="N9" s="2">
        <v>314.55</v>
      </c>
      <c r="O9" s="2">
        <v>333.01</v>
      </c>
      <c r="P9" s="1" t="s">
        <v>5</v>
      </c>
      <c r="Q9" s="2">
        <v>387.39</v>
      </c>
      <c r="R9" s="2">
        <v>373.76</v>
      </c>
      <c r="S9" s="2">
        <v>434.39</v>
      </c>
      <c r="T9" s="2">
        <v>442.57</v>
      </c>
      <c r="U9" s="2">
        <v>430.62</v>
      </c>
      <c r="V9" s="2">
        <f t="shared" si="0"/>
        <v>387.39</v>
      </c>
      <c r="W9" s="2">
        <v>494.76</v>
      </c>
    </row>
    <row r="10" spans="2:24" ht="33.75" customHeight="1" x14ac:dyDescent="0.25">
      <c r="B10" s="1" t="s">
        <v>6</v>
      </c>
      <c r="C10" s="2">
        <v>139.43</v>
      </c>
      <c r="D10" s="2">
        <v>242.09</v>
      </c>
      <c r="E10" s="2">
        <v>257.16000000000003</v>
      </c>
      <c r="F10" s="2">
        <v>210.61</v>
      </c>
      <c r="G10" s="2">
        <v>256.58</v>
      </c>
      <c r="H10" s="2">
        <v>287.18</v>
      </c>
      <c r="I10" s="1" t="s">
        <v>6</v>
      </c>
      <c r="J10" s="2">
        <v>0</v>
      </c>
      <c r="K10" s="2">
        <v>272.12</v>
      </c>
      <c r="L10" s="2">
        <v>315.68</v>
      </c>
      <c r="M10" s="2">
        <v>334.62</v>
      </c>
      <c r="N10" s="2">
        <v>313.08999999999997</v>
      </c>
      <c r="O10" s="2">
        <v>343.94</v>
      </c>
      <c r="P10" s="1" t="s">
        <v>6</v>
      </c>
      <c r="Q10" s="2">
        <v>328.05</v>
      </c>
      <c r="R10" s="2">
        <v>343.49</v>
      </c>
      <c r="S10" s="2">
        <v>389.02</v>
      </c>
      <c r="T10" s="2">
        <v>416.64</v>
      </c>
      <c r="U10" s="2">
        <v>432.98</v>
      </c>
      <c r="V10" s="2">
        <f t="shared" si="0"/>
        <v>328.05</v>
      </c>
      <c r="W10" s="2">
        <v>467.29</v>
      </c>
    </row>
    <row r="11" spans="2:24" ht="33.75" customHeight="1" x14ac:dyDescent="0.25">
      <c r="B11" s="1" t="s">
        <v>7</v>
      </c>
      <c r="C11" s="2">
        <v>183.73</v>
      </c>
      <c r="D11" s="2">
        <v>227.31</v>
      </c>
      <c r="E11" s="2">
        <v>257.5</v>
      </c>
      <c r="F11" s="2">
        <v>257.22000000000003</v>
      </c>
      <c r="G11" s="2">
        <v>251.56</v>
      </c>
      <c r="H11" s="2">
        <v>286.11</v>
      </c>
      <c r="I11" s="1" t="s">
        <v>7</v>
      </c>
      <c r="J11" s="2">
        <v>199.83</v>
      </c>
      <c r="K11" s="2">
        <v>252</v>
      </c>
      <c r="L11" s="2">
        <v>351</v>
      </c>
      <c r="M11" s="2">
        <v>316.01</v>
      </c>
      <c r="N11" s="2">
        <v>322.57</v>
      </c>
      <c r="O11" s="2">
        <v>300.41000000000003</v>
      </c>
      <c r="P11" s="1" t="s">
        <v>7</v>
      </c>
      <c r="Q11" s="2">
        <v>336.3</v>
      </c>
      <c r="R11" s="2">
        <v>364.25</v>
      </c>
      <c r="S11" s="2">
        <v>456.21</v>
      </c>
      <c r="T11" s="2">
        <v>421.44</v>
      </c>
      <c r="U11" s="2">
        <v>415.42</v>
      </c>
      <c r="V11" s="2">
        <f t="shared" si="0"/>
        <v>336.3</v>
      </c>
      <c r="W11" s="2">
        <v>493.27</v>
      </c>
    </row>
    <row r="12" spans="2:24" ht="33.75" customHeight="1" x14ac:dyDescent="0.25">
      <c r="B12" s="1" t="s">
        <v>8</v>
      </c>
      <c r="C12" s="2">
        <v>160.85</v>
      </c>
      <c r="D12" s="2">
        <v>281.10000000000002</v>
      </c>
      <c r="E12" s="2">
        <v>259.06</v>
      </c>
      <c r="F12" s="2">
        <v>231.13</v>
      </c>
      <c r="G12" s="2">
        <v>261.54000000000002</v>
      </c>
      <c r="H12" s="2">
        <v>277.10000000000002</v>
      </c>
      <c r="I12" s="1" t="s">
        <v>8</v>
      </c>
      <c r="J12" s="2">
        <v>318.95999999999998</v>
      </c>
      <c r="K12" s="2">
        <v>200.1</v>
      </c>
      <c r="L12" s="2">
        <v>326.81</v>
      </c>
      <c r="M12" s="2">
        <v>322.87</v>
      </c>
      <c r="N12" s="2">
        <v>329.67</v>
      </c>
      <c r="O12" s="2">
        <v>336.45</v>
      </c>
      <c r="P12" s="1" t="s">
        <v>8</v>
      </c>
      <c r="Q12" s="2">
        <v>382.15</v>
      </c>
      <c r="R12" s="2">
        <v>391.87</v>
      </c>
      <c r="S12" s="2">
        <v>426.3</v>
      </c>
      <c r="T12" s="2">
        <v>399.99</v>
      </c>
      <c r="U12" s="2">
        <v>396.52</v>
      </c>
      <c r="V12" s="2">
        <f t="shared" si="0"/>
        <v>382.15</v>
      </c>
      <c r="W12" s="2">
        <v>489.36</v>
      </c>
    </row>
    <row r="13" spans="2:24" ht="33.75" customHeight="1" x14ac:dyDescent="0.25">
      <c r="B13" s="1" t="s">
        <v>9</v>
      </c>
      <c r="C13" s="2">
        <v>213.46</v>
      </c>
      <c r="D13" s="2">
        <v>212.57</v>
      </c>
      <c r="E13" s="2">
        <v>230.78</v>
      </c>
      <c r="F13" s="2">
        <v>193.82</v>
      </c>
      <c r="G13" s="2">
        <v>222.18</v>
      </c>
      <c r="H13" s="2">
        <v>243.82</v>
      </c>
      <c r="I13" s="1" t="s">
        <v>9</v>
      </c>
      <c r="J13" s="2">
        <v>251.73</v>
      </c>
      <c r="K13" s="2">
        <v>114.82</v>
      </c>
      <c r="L13" s="2">
        <v>288.11</v>
      </c>
      <c r="M13" s="2">
        <v>286.13</v>
      </c>
      <c r="N13" s="2">
        <v>252.03</v>
      </c>
      <c r="O13" s="2">
        <v>283.13</v>
      </c>
      <c r="P13" s="1" t="s">
        <v>9</v>
      </c>
      <c r="Q13" s="2">
        <v>325.19</v>
      </c>
      <c r="R13" s="2">
        <v>472.8</v>
      </c>
      <c r="S13" s="2">
        <v>376.85</v>
      </c>
      <c r="T13" s="2">
        <v>393.95</v>
      </c>
      <c r="U13" s="2">
        <v>376.51</v>
      </c>
      <c r="V13" s="2">
        <f t="shared" si="0"/>
        <v>325.19</v>
      </c>
      <c r="W13" s="2">
        <v>435.9</v>
      </c>
    </row>
    <row r="14" spans="2:24" ht="33.75" customHeight="1" x14ac:dyDescent="0.25">
      <c r="B14" s="1" t="s">
        <v>10</v>
      </c>
      <c r="C14" s="2">
        <v>218.26</v>
      </c>
      <c r="D14" s="2">
        <v>255.56</v>
      </c>
      <c r="E14" s="2">
        <v>179.35</v>
      </c>
      <c r="F14" s="2">
        <v>220.33</v>
      </c>
      <c r="G14" s="2">
        <v>243.68</v>
      </c>
      <c r="H14" s="2">
        <v>251.1</v>
      </c>
      <c r="I14" s="1" t="s">
        <v>10</v>
      </c>
      <c r="J14" s="2">
        <v>266.60000000000002</v>
      </c>
      <c r="K14" s="2">
        <v>197.12</v>
      </c>
      <c r="L14" s="2">
        <v>306.73</v>
      </c>
      <c r="M14" s="2">
        <v>315.08</v>
      </c>
      <c r="N14" s="2">
        <v>256.33</v>
      </c>
      <c r="O14" s="2">
        <v>251.25</v>
      </c>
      <c r="P14" s="1" t="s">
        <v>10</v>
      </c>
      <c r="Q14" s="2">
        <v>278.39999999999998</v>
      </c>
      <c r="R14" s="2">
        <v>417.94</v>
      </c>
      <c r="S14" s="2">
        <v>429.63</v>
      </c>
      <c r="T14" s="2">
        <v>393.46</v>
      </c>
      <c r="U14" s="2">
        <v>403.53</v>
      </c>
      <c r="V14" s="2">
        <v>419.9</v>
      </c>
      <c r="W14" s="2">
        <v>492.03</v>
      </c>
    </row>
    <row r="15" spans="2:24" ht="33.75" customHeight="1" x14ac:dyDescent="0.25">
      <c r="B15" s="1" t="s">
        <v>11</v>
      </c>
      <c r="C15" s="2">
        <v>194.4</v>
      </c>
      <c r="D15" s="2">
        <v>212.21</v>
      </c>
      <c r="E15" s="2">
        <v>156.83000000000001</v>
      </c>
      <c r="F15" s="2">
        <v>199.24</v>
      </c>
      <c r="G15" s="2">
        <v>210.9</v>
      </c>
      <c r="H15" s="2">
        <v>238.54</v>
      </c>
      <c r="I15" s="1" t="s">
        <v>11</v>
      </c>
      <c r="J15" s="2">
        <v>252.53</v>
      </c>
      <c r="K15" s="2">
        <v>234.17</v>
      </c>
      <c r="L15" s="2">
        <v>279.92</v>
      </c>
      <c r="M15" s="2">
        <v>257.54000000000002</v>
      </c>
      <c r="N15" s="2">
        <v>291.01</v>
      </c>
      <c r="O15" s="2">
        <v>226.88</v>
      </c>
      <c r="P15" s="1" t="s">
        <v>11</v>
      </c>
      <c r="Q15" s="2">
        <v>251.95</v>
      </c>
      <c r="R15" s="2">
        <v>327.94</v>
      </c>
      <c r="S15" s="2">
        <v>353.27</v>
      </c>
      <c r="T15" s="2">
        <v>349.52</v>
      </c>
      <c r="U15" s="2">
        <v>370.79</v>
      </c>
      <c r="V15" s="2">
        <v>386.97</v>
      </c>
      <c r="W15" s="2"/>
    </row>
    <row r="16" spans="2:24" ht="33.75" customHeight="1" x14ac:dyDescent="0.25">
      <c r="B16" s="1" t="s">
        <v>12</v>
      </c>
      <c r="C16" s="2">
        <v>167.94</v>
      </c>
      <c r="D16" s="2">
        <v>243.9</v>
      </c>
      <c r="E16" s="2">
        <v>180.65</v>
      </c>
      <c r="F16" s="2">
        <v>201.26</v>
      </c>
      <c r="G16" s="2">
        <v>209.87</v>
      </c>
      <c r="H16" s="2">
        <v>247.01</v>
      </c>
      <c r="I16" s="1" t="s">
        <v>12</v>
      </c>
      <c r="J16" s="2">
        <v>247.01</v>
      </c>
      <c r="K16" s="2">
        <v>226.48</v>
      </c>
      <c r="L16" s="2">
        <v>562.27</v>
      </c>
      <c r="M16" s="2">
        <v>272.37</v>
      </c>
      <c r="N16" s="2">
        <v>303.01</v>
      </c>
      <c r="O16" s="2">
        <v>278.48</v>
      </c>
      <c r="P16" s="1" t="s">
        <v>12</v>
      </c>
      <c r="Q16" s="2">
        <v>287.79000000000002</v>
      </c>
      <c r="R16" s="2">
        <v>343.5</v>
      </c>
      <c r="S16" s="2">
        <v>351.24</v>
      </c>
      <c r="T16" s="2">
        <v>361.14</v>
      </c>
      <c r="U16" s="2">
        <v>370.41</v>
      </c>
      <c r="V16" s="2">
        <v>406.98</v>
      </c>
      <c r="W16" s="2"/>
    </row>
    <row r="17" spans="2:23" ht="33.75" customHeight="1" x14ac:dyDescent="0.25">
      <c r="B17" s="1"/>
      <c r="C17" s="2">
        <f>SUM(C5:C16)</f>
        <v>1410.19</v>
      </c>
      <c r="D17" s="2">
        <f>SUM(D5:D16)</f>
        <v>2536.27</v>
      </c>
      <c r="E17" s="2">
        <f t="shared" ref="E17:F17" si="1">SUM(E5:E16)</f>
        <v>2686.65</v>
      </c>
      <c r="F17" s="2">
        <f t="shared" si="1"/>
        <v>2468.88</v>
      </c>
      <c r="G17" s="2">
        <f t="shared" ref="G17" si="2">SUM(G5:G16)</f>
        <v>2767.3599999999997</v>
      </c>
      <c r="H17" s="2">
        <f t="shared" ref="H17" si="3">SUM(H5:H16)</f>
        <v>2946.16</v>
      </c>
      <c r="I17" s="2"/>
      <c r="J17" s="2">
        <f t="shared" ref="J17" si="4">SUM(J5:J16)</f>
        <v>2612.5200000000004</v>
      </c>
      <c r="K17" s="2">
        <f t="shared" ref="K17" si="5">SUM(K5:K16)</f>
        <v>2768.23</v>
      </c>
      <c r="L17" s="2">
        <f t="shared" ref="L17" si="6">SUM(L5:L16)</f>
        <v>3786.88</v>
      </c>
      <c r="M17" s="2">
        <f t="shared" ref="M17" si="7">SUM(M5:M16)</f>
        <v>3498.16</v>
      </c>
      <c r="N17" s="2">
        <f t="shared" ref="N17" si="8">SUM(N5:N16)</f>
        <v>3402.24</v>
      </c>
      <c r="O17" s="2">
        <f t="shared" ref="O17" si="9">SUM(O5:O16)</f>
        <v>3446.13</v>
      </c>
      <c r="P17" s="2"/>
      <c r="Q17" s="2">
        <f t="shared" ref="Q17" si="10">SUM(Q5:Q16)</f>
        <v>3695.52</v>
      </c>
      <c r="R17" s="2">
        <f t="shared" ref="R17" si="11">SUM(R5:R16)</f>
        <v>4100.7700000000004</v>
      </c>
      <c r="S17" s="2">
        <f t="shared" ref="S17" si="12">SUM(S5:S16)</f>
        <v>4556.6099999999997</v>
      </c>
      <c r="T17" s="2">
        <f t="shared" ref="T17" si="13">SUM(T5:T16)</f>
        <v>4540.7300000000005</v>
      </c>
      <c r="U17" s="2">
        <f t="shared" ref="U17" si="14">SUM(U5:U16)</f>
        <v>4609.78</v>
      </c>
      <c r="V17" s="2">
        <f t="shared" ref="V17:W17" si="15">SUM(V5:V16)</f>
        <v>4091.23</v>
      </c>
      <c r="W17" s="2">
        <f t="shared" si="15"/>
        <v>4429.13</v>
      </c>
    </row>
    <row r="18" spans="2:23" ht="33.75" customHeight="1" x14ac:dyDescent="0.25">
      <c r="B18" s="1" t="s">
        <v>13</v>
      </c>
      <c r="C18" s="3">
        <f>SUM(C17:W17)</f>
        <v>64353.439999999995</v>
      </c>
      <c r="D18" s="1" t="s">
        <v>14</v>
      </c>
    </row>
    <row r="19" spans="2:23" ht="33.75" customHeight="1" x14ac:dyDescent="0.25">
      <c r="B19" s="4" t="s">
        <v>16</v>
      </c>
    </row>
  </sheetData>
  <mergeCells count="1">
    <mergeCell ref="B3:X3"/>
  </mergeCells>
  <pageMargins left="0.7" right="0.7" top="0.75" bottom="0.75" header="0.3" footer="0.3"/>
  <pageSetup paperSize="9" scale="87" fitToWidth="0" orientation="landscape" r:id="rId1"/>
  <colBreaks count="2" manualBreakCount="2">
    <brk id="8" min="2" max="18" man="1"/>
    <brk id="15" min="2" max="1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I37"/>
  <sheetViews>
    <sheetView tabSelected="1" topLeftCell="A2" zoomScale="69" zoomScaleNormal="69" workbookViewId="0">
      <selection activeCell="C20" sqref="C20"/>
    </sheetView>
  </sheetViews>
  <sheetFormatPr baseColWidth="10" defaultColWidth="10.7109375" defaultRowHeight="15" x14ac:dyDescent="0.25"/>
  <cols>
    <col min="1" max="1" width="9.42578125" style="8" customWidth="1"/>
    <col min="2" max="2" width="11.28515625" style="8" customWidth="1"/>
    <col min="3" max="3" width="17.7109375" style="8" customWidth="1"/>
    <col min="4" max="24" width="13.7109375" style="8" customWidth="1"/>
    <col min="25" max="25" width="13.7109375" style="9" customWidth="1"/>
    <col min="26" max="26" width="13.7109375" style="28" customWidth="1"/>
    <col min="27" max="27" width="13.7109375" style="8" customWidth="1"/>
    <col min="28" max="16384" width="10.7109375" style="8"/>
  </cols>
  <sheetData>
    <row r="3" spans="2:35" ht="33.75" customHeight="1" x14ac:dyDescent="0.25">
      <c r="B3" s="35" t="s">
        <v>19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2:35" ht="12.75" customHeight="1" x14ac:dyDescent="0.25">
      <c r="B4" s="10" t="s">
        <v>0</v>
      </c>
      <c r="C4" s="10">
        <v>1999</v>
      </c>
      <c r="D4" s="10">
        <v>2000</v>
      </c>
      <c r="E4" s="10">
        <v>2001</v>
      </c>
      <c r="F4" s="10">
        <v>2002</v>
      </c>
      <c r="G4" s="10">
        <v>2003</v>
      </c>
      <c r="H4" s="10">
        <v>2004</v>
      </c>
      <c r="I4" s="10">
        <v>2005</v>
      </c>
      <c r="J4" s="10">
        <v>2006</v>
      </c>
      <c r="K4" s="10">
        <v>2007</v>
      </c>
      <c r="L4" s="10">
        <v>2008</v>
      </c>
      <c r="M4" s="10">
        <v>2009</v>
      </c>
      <c r="N4" s="10">
        <v>2010</v>
      </c>
      <c r="O4" s="10">
        <v>2011</v>
      </c>
      <c r="P4" s="10">
        <v>2012</v>
      </c>
      <c r="Q4" s="10">
        <v>2013</v>
      </c>
      <c r="R4" s="10">
        <v>2014</v>
      </c>
      <c r="S4" s="10">
        <v>2015</v>
      </c>
      <c r="T4" s="10">
        <v>2016</v>
      </c>
      <c r="U4" s="10">
        <v>2017</v>
      </c>
      <c r="V4" s="11">
        <v>2018</v>
      </c>
      <c r="W4" s="12">
        <v>2019</v>
      </c>
      <c r="X4" s="13">
        <v>2020</v>
      </c>
      <c r="Y4" s="13">
        <v>2021</v>
      </c>
      <c r="Z4" s="13">
        <v>2022</v>
      </c>
      <c r="AA4" s="13"/>
      <c r="AI4" s="7"/>
    </row>
    <row r="5" spans="2:35" ht="12.75" customHeight="1" x14ac:dyDescent="0.25">
      <c r="B5" s="10" t="s">
        <v>1</v>
      </c>
      <c r="C5" s="14"/>
      <c r="D5" s="14">
        <v>147.29</v>
      </c>
      <c r="E5" s="14">
        <v>237.41</v>
      </c>
      <c r="F5" s="14">
        <v>180.41</v>
      </c>
      <c r="G5" s="14">
        <v>213.2</v>
      </c>
      <c r="H5" s="14">
        <v>207.65</v>
      </c>
      <c r="I5" s="14">
        <v>207.58</v>
      </c>
      <c r="J5" s="14">
        <v>246.31</v>
      </c>
      <c r="K5" s="14">
        <v>211.65</v>
      </c>
      <c r="L5" s="14">
        <v>271.73</v>
      </c>
      <c r="M5" s="14">
        <v>251.25</v>
      </c>
      <c r="N5" s="14">
        <v>255.21</v>
      </c>
      <c r="O5" s="14">
        <v>262.27</v>
      </c>
      <c r="P5" s="14">
        <v>278.19</v>
      </c>
      <c r="Q5" s="14">
        <v>322.52999999999997</v>
      </c>
      <c r="R5" s="14">
        <v>335.3</v>
      </c>
      <c r="S5" s="14">
        <v>345.53</v>
      </c>
      <c r="T5" s="14">
        <f t="shared" ref="T5:T13" si="0">+O5</f>
        <v>262.27</v>
      </c>
      <c r="U5" s="15">
        <v>383.95</v>
      </c>
      <c r="V5" s="15">
        <v>427.38</v>
      </c>
      <c r="W5" s="16">
        <v>473.89</v>
      </c>
      <c r="X5" s="17">
        <v>505.47</v>
      </c>
      <c r="Y5" s="14">
        <v>565.077</v>
      </c>
      <c r="Z5" s="29">
        <v>705.03800000000001</v>
      </c>
      <c r="AA5" s="30" t="s">
        <v>1</v>
      </c>
      <c r="AI5" s="7"/>
    </row>
    <row r="6" spans="2:35" ht="12.75" customHeight="1" x14ac:dyDescent="0.25">
      <c r="B6" s="10" t="s">
        <v>2</v>
      </c>
      <c r="C6" s="14"/>
      <c r="D6" s="14">
        <v>134.76</v>
      </c>
      <c r="E6" s="14">
        <v>210.53</v>
      </c>
      <c r="F6" s="14">
        <v>161.71</v>
      </c>
      <c r="G6" s="14">
        <v>186.35</v>
      </c>
      <c r="H6" s="14">
        <v>188.49</v>
      </c>
      <c r="I6" s="14">
        <v>182.14</v>
      </c>
      <c r="J6" s="14">
        <v>208</v>
      </c>
      <c r="K6" s="14">
        <v>230.87</v>
      </c>
      <c r="L6" s="14">
        <v>252.76</v>
      </c>
      <c r="M6" s="14">
        <v>225.46</v>
      </c>
      <c r="N6" s="14">
        <v>254.14</v>
      </c>
      <c r="O6" s="14">
        <v>260.64999999999998</v>
      </c>
      <c r="P6" s="14">
        <v>234.09</v>
      </c>
      <c r="Q6" s="14">
        <v>307.81</v>
      </c>
      <c r="R6" s="14">
        <v>305.23</v>
      </c>
      <c r="S6" s="14">
        <v>301.49</v>
      </c>
      <c r="T6" s="14">
        <f t="shared" si="0"/>
        <v>260.64999999999998</v>
      </c>
      <c r="U6" s="18">
        <v>358.38</v>
      </c>
      <c r="V6" s="18">
        <v>398.92</v>
      </c>
      <c r="W6" s="19">
        <v>424.47</v>
      </c>
      <c r="X6" s="17">
        <v>462.18</v>
      </c>
      <c r="Y6" s="14">
        <v>508.93099999999998</v>
      </c>
      <c r="Z6" s="29">
        <v>532.60900000000004</v>
      </c>
      <c r="AA6" s="30" t="s">
        <v>2</v>
      </c>
      <c r="AI6" s="7"/>
    </row>
    <row r="7" spans="2:35" ht="12.75" customHeight="1" x14ac:dyDescent="0.25">
      <c r="B7" s="10" t="s">
        <v>3</v>
      </c>
      <c r="C7" s="14"/>
      <c r="D7" s="14">
        <v>155.19</v>
      </c>
      <c r="E7" s="14">
        <v>252.21</v>
      </c>
      <c r="F7" s="14">
        <v>185.71</v>
      </c>
      <c r="G7" s="14">
        <v>207.94</v>
      </c>
      <c r="H7" s="14">
        <v>205.96</v>
      </c>
      <c r="I7" s="14">
        <v>232.05</v>
      </c>
      <c r="J7" s="14">
        <v>235.62</v>
      </c>
      <c r="K7" s="14">
        <v>269.54000000000002</v>
      </c>
      <c r="L7" s="14">
        <v>258.55</v>
      </c>
      <c r="M7" s="14">
        <v>251.95</v>
      </c>
      <c r="N7" s="14">
        <v>273.22000000000003</v>
      </c>
      <c r="O7" s="14">
        <v>292.79000000000002</v>
      </c>
      <c r="P7" s="14">
        <v>265.58</v>
      </c>
      <c r="Q7" s="14">
        <v>308.33999999999997</v>
      </c>
      <c r="R7" s="14">
        <v>357.62</v>
      </c>
      <c r="S7" s="14">
        <v>362.65</v>
      </c>
      <c r="T7" s="14">
        <f t="shared" si="0"/>
        <v>292.79000000000002</v>
      </c>
      <c r="U7" s="18">
        <v>413.53</v>
      </c>
      <c r="V7" s="18">
        <v>412.33</v>
      </c>
      <c r="W7" s="19">
        <v>463.38</v>
      </c>
      <c r="X7" s="17">
        <v>499.12</v>
      </c>
      <c r="Y7" s="14">
        <v>614.91800000000001</v>
      </c>
      <c r="Z7" s="29"/>
      <c r="AA7" s="30" t="s">
        <v>3</v>
      </c>
      <c r="AB7" t="s">
        <v>20</v>
      </c>
      <c r="AI7" s="7"/>
    </row>
    <row r="8" spans="2:35" ht="12.75" customHeight="1" x14ac:dyDescent="0.25">
      <c r="B8" s="10" t="s">
        <v>4</v>
      </c>
      <c r="C8" s="14"/>
      <c r="D8" s="14">
        <v>171.84</v>
      </c>
      <c r="E8" s="14">
        <v>240.59</v>
      </c>
      <c r="F8" s="14">
        <v>219.78</v>
      </c>
      <c r="G8" s="14">
        <v>220.15</v>
      </c>
      <c r="H8" s="14">
        <v>226.01</v>
      </c>
      <c r="I8" s="14">
        <v>240.2</v>
      </c>
      <c r="J8" s="14">
        <v>262.27</v>
      </c>
      <c r="K8" s="14">
        <v>309.11</v>
      </c>
      <c r="L8" s="14">
        <v>302.33999999999997</v>
      </c>
      <c r="M8" s="14">
        <v>291.32</v>
      </c>
      <c r="N8" s="14">
        <v>310.01</v>
      </c>
      <c r="O8" s="14">
        <v>302.58999999999997</v>
      </c>
      <c r="P8" s="14">
        <v>287.36</v>
      </c>
      <c r="Q8" s="14">
        <v>401.02</v>
      </c>
      <c r="R8" s="14">
        <v>363.87</v>
      </c>
      <c r="S8" s="14">
        <v>403.33</v>
      </c>
      <c r="T8" s="14">
        <f t="shared" si="0"/>
        <v>302.58999999999997</v>
      </c>
      <c r="U8" s="18">
        <v>400.66</v>
      </c>
      <c r="V8" s="18">
        <v>482.71</v>
      </c>
      <c r="W8" s="19">
        <v>479.07</v>
      </c>
      <c r="X8" s="17">
        <v>500.7</v>
      </c>
      <c r="Y8" s="14">
        <v>645.91800000000001</v>
      </c>
      <c r="Z8" s="29"/>
      <c r="AA8" s="30" t="s">
        <v>4</v>
      </c>
      <c r="AI8" s="7"/>
    </row>
    <row r="9" spans="2:35" ht="12.75" customHeight="1" x14ac:dyDescent="0.25">
      <c r="B9" s="10" t="s">
        <v>5</v>
      </c>
      <c r="C9" s="14">
        <v>132.12</v>
      </c>
      <c r="D9" s="14">
        <v>252.45</v>
      </c>
      <c r="E9" s="14">
        <v>224.58</v>
      </c>
      <c r="F9" s="14">
        <v>207.66</v>
      </c>
      <c r="G9" s="14">
        <v>283.41000000000003</v>
      </c>
      <c r="H9" s="14">
        <v>287.19</v>
      </c>
      <c r="I9" s="14">
        <v>213.89</v>
      </c>
      <c r="J9" s="14">
        <v>319.22000000000003</v>
      </c>
      <c r="K9" s="14">
        <v>335.19</v>
      </c>
      <c r="L9" s="14">
        <v>308.16000000000003</v>
      </c>
      <c r="M9" s="14">
        <v>314.55</v>
      </c>
      <c r="N9" s="14">
        <v>333.01</v>
      </c>
      <c r="O9" s="14">
        <v>387.39</v>
      </c>
      <c r="P9" s="14">
        <v>373.76</v>
      </c>
      <c r="Q9" s="14">
        <v>434.39</v>
      </c>
      <c r="R9" s="14">
        <v>442.57</v>
      </c>
      <c r="S9" s="14">
        <v>430.62</v>
      </c>
      <c r="T9" s="14">
        <f t="shared" si="0"/>
        <v>387.39</v>
      </c>
      <c r="U9" s="18">
        <v>494.76</v>
      </c>
      <c r="V9" s="18">
        <v>549.20000000000005</v>
      </c>
      <c r="W9" s="19">
        <v>600.02</v>
      </c>
      <c r="X9" s="17">
        <v>579.38</v>
      </c>
      <c r="Y9" s="14">
        <v>800.21</v>
      </c>
      <c r="Z9" s="29"/>
      <c r="AA9" s="30" t="s">
        <v>5</v>
      </c>
      <c r="AI9" s="7"/>
    </row>
    <row r="10" spans="2:35" ht="12.75" customHeight="1" x14ac:dyDescent="0.25">
      <c r="B10" s="10" t="s">
        <v>6</v>
      </c>
      <c r="C10" s="14">
        <v>139.43</v>
      </c>
      <c r="D10" s="14">
        <v>242.09</v>
      </c>
      <c r="E10" s="14">
        <v>257.16000000000003</v>
      </c>
      <c r="F10" s="14">
        <v>210.61</v>
      </c>
      <c r="G10" s="14">
        <v>256.58</v>
      </c>
      <c r="H10" s="14">
        <v>287.18</v>
      </c>
      <c r="I10" s="14">
        <v>0</v>
      </c>
      <c r="J10" s="14">
        <v>272.12</v>
      </c>
      <c r="K10" s="14">
        <v>315.68</v>
      </c>
      <c r="L10" s="14">
        <v>334.62</v>
      </c>
      <c r="M10" s="14">
        <v>313.08999999999997</v>
      </c>
      <c r="N10" s="14">
        <v>343.94</v>
      </c>
      <c r="O10" s="14">
        <v>328.05</v>
      </c>
      <c r="P10" s="14">
        <v>343.49</v>
      </c>
      <c r="Q10" s="14">
        <v>389.02</v>
      </c>
      <c r="R10" s="14">
        <v>416.64</v>
      </c>
      <c r="S10" s="14">
        <v>432.98</v>
      </c>
      <c r="T10" s="14">
        <f t="shared" si="0"/>
        <v>328.05</v>
      </c>
      <c r="U10" s="18">
        <v>467.29</v>
      </c>
      <c r="V10" s="18">
        <v>523.69000000000005</v>
      </c>
      <c r="W10" s="19">
        <v>507.63</v>
      </c>
      <c r="X10" s="17">
        <v>632.44000000000005</v>
      </c>
      <c r="Y10" s="14">
        <v>739.55600000000004</v>
      </c>
      <c r="Z10" s="29"/>
      <c r="AA10" s="30" t="s">
        <v>6</v>
      </c>
      <c r="AI10" s="7"/>
    </row>
    <row r="11" spans="2:35" ht="12.75" customHeight="1" x14ac:dyDescent="0.25">
      <c r="B11" s="10" t="s">
        <v>7</v>
      </c>
      <c r="C11" s="14">
        <v>183.73</v>
      </c>
      <c r="D11" s="14">
        <v>227.31</v>
      </c>
      <c r="E11" s="14">
        <v>257.5</v>
      </c>
      <c r="F11" s="14">
        <v>257.22000000000003</v>
      </c>
      <c r="G11" s="14">
        <v>251.56</v>
      </c>
      <c r="H11" s="14">
        <v>286.11</v>
      </c>
      <c r="I11" s="14">
        <v>199.83</v>
      </c>
      <c r="J11" s="14">
        <v>252</v>
      </c>
      <c r="K11" s="14">
        <v>351</v>
      </c>
      <c r="L11" s="14">
        <v>316.01</v>
      </c>
      <c r="M11" s="14">
        <v>322.57</v>
      </c>
      <c r="N11" s="14">
        <v>300.41000000000003</v>
      </c>
      <c r="O11" s="14">
        <v>336.3</v>
      </c>
      <c r="P11" s="14">
        <v>364.25</v>
      </c>
      <c r="Q11" s="14">
        <v>456.21</v>
      </c>
      <c r="R11" s="14">
        <v>421.44</v>
      </c>
      <c r="S11" s="14">
        <v>415.42</v>
      </c>
      <c r="T11" s="14">
        <f t="shared" si="0"/>
        <v>336.3</v>
      </c>
      <c r="U11" s="18">
        <v>493.27</v>
      </c>
      <c r="V11" s="18">
        <v>518.89</v>
      </c>
      <c r="W11" s="19">
        <v>547.16</v>
      </c>
      <c r="X11" s="17">
        <v>598.44000000000005</v>
      </c>
      <c r="Y11" s="14">
        <v>727.87099999999998</v>
      </c>
      <c r="Z11" s="29"/>
      <c r="AA11" s="30" t="s">
        <v>7</v>
      </c>
      <c r="AI11" s="7"/>
    </row>
    <row r="12" spans="2:35" ht="12.75" customHeight="1" x14ac:dyDescent="0.25">
      <c r="B12" s="10" t="s">
        <v>8</v>
      </c>
      <c r="C12" s="14">
        <v>160.85</v>
      </c>
      <c r="D12" s="14">
        <v>281.10000000000002</v>
      </c>
      <c r="E12" s="14">
        <v>259.06</v>
      </c>
      <c r="F12" s="14">
        <v>231.13</v>
      </c>
      <c r="G12" s="14">
        <v>261.54000000000002</v>
      </c>
      <c r="H12" s="14">
        <v>277.10000000000002</v>
      </c>
      <c r="I12" s="14">
        <v>318.95999999999998</v>
      </c>
      <c r="J12" s="14">
        <v>200.1</v>
      </c>
      <c r="K12" s="14">
        <v>326.81</v>
      </c>
      <c r="L12" s="14">
        <v>322.87</v>
      </c>
      <c r="M12" s="14">
        <v>329.67</v>
      </c>
      <c r="N12" s="14">
        <v>336.45</v>
      </c>
      <c r="O12" s="14">
        <v>382.15</v>
      </c>
      <c r="P12" s="14">
        <v>391.87</v>
      </c>
      <c r="Q12" s="14">
        <v>426.3</v>
      </c>
      <c r="R12" s="14">
        <v>399.99</v>
      </c>
      <c r="S12" s="14">
        <v>396.52</v>
      </c>
      <c r="T12" s="14">
        <f t="shared" si="0"/>
        <v>382.15</v>
      </c>
      <c r="U12" s="18">
        <v>489.36</v>
      </c>
      <c r="V12" s="18">
        <v>534.05999999999995</v>
      </c>
      <c r="W12" s="19">
        <v>559.83000000000004</v>
      </c>
      <c r="X12" s="17">
        <v>613.13</v>
      </c>
      <c r="Y12" s="14">
        <v>744.56399999999996</v>
      </c>
      <c r="Z12" s="29"/>
      <c r="AA12" s="30" t="s">
        <v>8</v>
      </c>
      <c r="AI12" s="7"/>
    </row>
    <row r="13" spans="2:35" ht="12.75" customHeight="1" x14ac:dyDescent="0.25">
      <c r="B13" s="10" t="s">
        <v>9</v>
      </c>
      <c r="C13" s="14">
        <v>213.46</v>
      </c>
      <c r="D13" s="14">
        <v>212.57</v>
      </c>
      <c r="E13" s="14">
        <v>230.78</v>
      </c>
      <c r="F13" s="14">
        <v>193.82</v>
      </c>
      <c r="G13" s="14">
        <v>222.18</v>
      </c>
      <c r="H13" s="14">
        <v>243.82</v>
      </c>
      <c r="I13" s="14">
        <v>251.73</v>
      </c>
      <c r="J13" s="14">
        <v>114.82</v>
      </c>
      <c r="K13" s="14">
        <v>288.11</v>
      </c>
      <c r="L13" s="14">
        <v>286.13</v>
      </c>
      <c r="M13" s="14">
        <v>252.03</v>
      </c>
      <c r="N13" s="14">
        <v>283.13</v>
      </c>
      <c r="O13" s="14">
        <v>325.19</v>
      </c>
      <c r="P13" s="14">
        <v>472.8</v>
      </c>
      <c r="Q13" s="14">
        <v>376.85</v>
      </c>
      <c r="R13" s="14">
        <v>393.95</v>
      </c>
      <c r="S13" s="14">
        <v>376.51</v>
      </c>
      <c r="T13" s="14">
        <f t="shared" si="0"/>
        <v>325.19</v>
      </c>
      <c r="U13" s="18">
        <v>435.9</v>
      </c>
      <c r="V13" s="18">
        <v>493.34</v>
      </c>
      <c r="W13" s="19">
        <v>524.21</v>
      </c>
      <c r="X13" s="14">
        <v>566.44000000000005</v>
      </c>
      <c r="Y13" s="14">
        <v>672.14300000000003</v>
      </c>
      <c r="Z13" s="29"/>
      <c r="AA13" s="30" t="s">
        <v>9</v>
      </c>
      <c r="AI13" s="7"/>
    </row>
    <row r="14" spans="2:35" ht="12.75" customHeight="1" x14ac:dyDescent="0.25">
      <c r="B14" s="10" t="s">
        <v>10</v>
      </c>
      <c r="C14" s="14">
        <v>218.26</v>
      </c>
      <c r="D14" s="14">
        <v>255.56</v>
      </c>
      <c r="E14" s="14">
        <v>179.35</v>
      </c>
      <c r="F14" s="14">
        <v>220.33</v>
      </c>
      <c r="G14" s="14">
        <v>243.68</v>
      </c>
      <c r="H14" s="14">
        <v>251.1</v>
      </c>
      <c r="I14" s="14">
        <v>266.60000000000002</v>
      </c>
      <c r="J14" s="14">
        <v>197.12</v>
      </c>
      <c r="K14" s="14">
        <v>306.73</v>
      </c>
      <c r="L14" s="14">
        <v>315.08</v>
      </c>
      <c r="M14" s="14">
        <v>256.33</v>
      </c>
      <c r="N14" s="14">
        <v>251.25</v>
      </c>
      <c r="O14" s="14">
        <v>278.39999999999998</v>
      </c>
      <c r="P14" s="14">
        <v>417.94</v>
      </c>
      <c r="Q14" s="14">
        <v>429.63</v>
      </c>
      <c r="R14" s="14">
        <v>393.46</v>
      </c>
      <c r="S14" s="14">
        <v>403.53</v>
      </c>
      <c r="T14" s="14">
        <v>419.9</v>
      </c>
      <c r="U14" s="20">
        <v>492.03</v>
      </c>
      <c r="V14" s="21">
        <v>509.98</v>
      </c>
      <c r="W14" s="19">
        <v>542.85</v>
      </c>
      <c r="X14" s="14">
        <v>583.64</v>
      </c>
      <c r="Y14" s="22">
        <v>659.78</v>
      </c>
      <c r="Z14" s="29"/>
      <c r="AA14" s="30" t="s">
        <v>10</v>
      </c>
      <c r="AI14" s="7"/>
    </row>
    <row r="15" spans="2:35" ht="12.75" customHeight="1" x14ac:dyDescent="0.25">
      <c r="B15" s="10" t="s">
        <v>11</v>
      </c>
      <c r="C15" s="14">
        <v>194.4</v>
      </c>
      <c r="D15" s="14">
        <v>212.21</v>
      </c>
      <c r="E15" s="14">
        <v>156.83000000000001</v>
      </c>
      <c r="F15" s="14">
        <v>199.24</v>
      </c>
      <c r="G15" s="14">
        <v>210.9</v>
      </c>
      <c r="H15" s="14">
        <v>238.54</v>
      </c>
      <c r="I15" s="14">
        <v>252.53</v>
      </c>
      <c r="J15" s="14">
        <v>234.17</v>
      </c>
      <c r="K15" s="14">
        <v>279.92</v>
      </c>
      <c r="L15" s="14">
        <v>257.54000000000002</v>
      </c>
      <c r="M15" s="14">
        <v>291.01</v>
      </c>
      <c r="N15" s="14">
        <v>226.88</v>
      </c>
      <c r="O15" s="14">
        <v>251.95</v>
      </c>
      <c r="P15" s="14">
        <v>327.94</v>
      </c>
      <c r="Q15" s="14">
        <v>353.27</v>
      </c>
      <c r="R15" s="14">
        <v>349.52</v>
      </c>
      <c r="S15" s="14">
        <v>370.79</v>
      </c>
      <c r="T15" s="14">
        <v>386.97</v>
      </c>
      <c r="U15" s="20">
        <v>410.28</v>
      </c>
      <c r="V15" s="21">
        <v>468.06</v>
      </c>
      <c r="W15" s="19">
        <v>490.33</v>
      </c>
      <c r="X15" s="14">
        <v>579.36</v>
      </c>
      <c r="Y15" s="14">
        <v>623.34</v>
      </c>
      <c r="Z15" s="29"/>
      <c r="AA15" s="30" t="s">
        <v>11</v>
      </c>
      <c r="AI15" s="7"/>
    </row>
    <row r="16" spans="2:35" ht="12.75" customHeight="1" x14ac:dyDescent="0.25">
      <c r="B16" s="10" t="s">
        <v>12</v>
      </c>
      <c r="C16" s="14">
        <v>167.94</v>
      </c>
      <c r="D16" s="14">
        <v>243.9</v>
      </c>
      <c r="E16" s="14">
        <v>180.65</v>
      </c>
      <c r="F16" s="14">
        <v>201.26</v>
      </c>
      <c r="G16" s="14">
        <v>209.87</v>
      </c>
      <c r="H16" s="14">
        <v>247.01</v>
      </c>
      <c r="I16" s="14">
        <v>247.01</v>
      </c>
      <c r="J16" s="14">
        <v>226.48</v>
      </c>
      <c r="K16" s="14">
        <v>262.27</v>
      </c>
      <c r="L16" s="14">
        <v>272.37</v>
      </c>
      <c r="M16" s="14">
        <v>303.01</v>
      </c>
      <c r="N16" s="14">
        <v>278.48</v>
      </c>
      <c r="O16" s="14">
        <v>287.79000000000002</v>
      </c>
      <c r="P16" s="14">
        <v>343.5</v>
      </c>
      <c r="Q16" s="14">
        <v>351.24</v>
      </c>
      <c r="R16" s="14">
        <v>361.14</v>
      </c>
      <c r="S16" s="14">
        <v>370.41</v>
      </c>
      <c r="T16" s="14">
        <v>406.98</v>
      </c>
      <c r="U16" s="20">
        <v>421.32</v>
      </c>
      <c r="V16" s="21">
        <v>458.4</v>
      </c>
      <c r="W16" s="19">
        <v>493.81</v>
      </c>
      <c r="X16" s="5">
        <v>567.26</v>
      </c>
      <c r="Y16" s="14">
        <v>631.68299999999999</v>
      </c>
      <c r="Z16" s="29"/>
      <c r="AA16" s="30" t="s">
        <v>12</v>
      </c>
      <c r="AI16" s="7"/>
    </row>
    <row r="17" spans="2:35" ht="12.75" customHeight="1" x14ac:dyDescent="0.25">
      <c r="B17" s="10"/>
      <c r="C17" s="10">
        <v>1999</v>
      </c>
      <c r="D17" s="10">
        <v>2000</v>
      </c>
      <c r="E17" s="10">
        <v>2001</v>
      </c>
      <c r="F17" s="10">
        <v>2002</v>
      </c>
      <c r="G17" s="10">
        <v>2003</v>
      </c>
      <c r="H17" s="10">
        <v>2004</v>
      </c>
      <c r="I17" s="10">
        <v>2005</v>
      </c>
      <c r="J17" s="10">
        <v>2006</v>
      </c>
      <c r="K17" s="10">
        <v>2007</v>
      </c>
      <c r="L17" s="10">
        <v>2008</v>
      </c>
      <c r="M17" s="10">
        <v>2009</v>
      </c>
      <c r="N17" s="10">
        <v>2010</v>
      </c>
      <c r="O17" s="10">
        <v>2011</v>
      </c>
      <c r="P17" s="10">
        <v>2012</v>
      </c>
      <c r="Q17" s="10">
        <v>2013</v>
      </c>
      <c r="R17" s="10">
        <v>2014</v>
      </c>
      <c r="S17" s="10">
        <v>2015</v>
      </c>
      <c r="T17" s="10">
        <v>2016</v>
      </c>
      <c r="U17" s="10">
        <v>2017</v>
      </c>
      <c r="V17" s="10">
        <v>2018</v>
      </c>
      <c r="W17" s="10">
        <v>2019</v>
      </c>
      <c r="X17" s="10">
        <v>2020</v>
      </c>
      <c r="Y17" s="14">
        <v>2021</v>
      </c>
      <c r="Z17" s="29"/>
      <c r="AA17" s="30"/>
      <c r="AI17" s="7"/>
    </row>
    <row r="18" spans="2:35" ht="12.75" customHeight="1" x14ac:dyDescent="0.25">
      <c r="B18" s="10"/>
      <c r="C18" s="14">
        <f>SUM(C5:C16)</f>
        <v>1410.19</v>
      </c>
      <c r="D18" s="14">
        <f>SUM(D5:D16)</f>
        <v>2536.27</v>
      </c>
      <c r="E18" s="14">
        <f t="shared" ref="E18:H18" si="1">SUM(E5:E16)</f>
        <v>2686.65</v>
      </c>
      <c r="F18" s="14">
        <f t="shared" si="1"/>
        <v>2468.88</v>
      </c>
      <c r="G18" s="14">
        <f t="shared" si="1"/>
        <v>2767.3599999999997</v>
      </c>
      <c r="H18" s="14">
        <f t="shared" si="1"/>
        <v>2946.16</v>
      </c>
      <c r="I18" s="14">
        <f t="shared" ref="I18:N18" si="2">SUM(I5:I16)</f>
        <v>2612.5200000000004</v>
      </c>
      <c r="J18" s="14">
        <f t="shared" si="2"/>
        <v>2768.23</v>
      </c>
      <c r="K18" s="14">
        <f t="shared" si="2"/>
        <v>3486.88</v>
      </c>
      <c r="L18" s="14">
        <f t="shared" si="2"/>
        <v>3498.16</v>
      </c>
      <c r="M18" s="14">
        <f t="shared" si="2"/>
        <v>3402.24</v>
      </c>
      <c r="N18" s="14">
        <f t="shared" si="2"/>
        <v>3446.13</v>
      </c>
      <c r="O18" s="14">
        <f t="shared" ref="O18:T18" si="3">SUM(O5:O16)</f>
        <v>3695.52</v>
      </c>
      <c r="P18" s="14">
        <f t="shared" si="3"/>
        <v>4100.7700000000004</v>
      </c>
      <c r="Q18" s="14">
        <f t="shared" si="3"/>
        <v>4556.6099999999997</v>
      </c>
      <c r="R18" s="14">
        <f t="shared" si="3"/>
        <v>4540.7300000000005</v>
      </c>
      <c r="S18" s="14">
        <f t="shared" si="3"/>
        <v>4609.78</v>
      </c>
      <c r="T18" s="14">
        <f t="shared" si="3"/>
        <v>4091.23</v>
      </c>
      <c r="U18" s="14">
        <f>SUM(U5:U16)</f>
        <v>5260.73</v>
      </c>
      <c r="V18" s="14">
        <f t="shared" ref="V18:W18" si="4">SUM(V5:V16)</f>
        <v>5776.96</v>
      </c>
      <c r="W18" s="14">
        <f t="shared" si="4"/>
        <v>6106.6500000000005</v>
      </c>
      <c r="X18" s="14">
        <f>SUM(X5:X16)</f>
        <v>6687.5599999999995</v>
      </c>
      <c r="Y18" s="14">
        <f>SUM(Y5:Y17)</f>
        <v>9954.991</v>
      </c>
      <c r="Z18" s="14">
        <f>SUM(Z5:Z17)</f>
        <v>1237.6469999999999</v>
      </c>
      <c r="AI18" s="7"/>
    </row>
    <row r="19" spans="2:35" ht="33.75" customHeight="1" x14ac:dyDescent="0.25">
      <c r="B19" s="23" t="s">
        <v>13</v>
      </c>
      <c r="C19" s="24">
        <f>SUM(C18:Z18)</f>
        <v>94648.847999999984</v>
      </c>
      <c r="D19" s="23" t="s">
        <v>14</v>
      </c>
      <c r="AI19" s="7"/>
    </row>
    <row r="20" spans="2:35" ht="49.5" customHeight="1" x14ac:dyDescent="0.25">
      <c r="B20" s="10" t="s">
        <v>17</v>
      </c>
      <c r="C20" s="25">
        <f>AVERAGE(C9:C16)</f>
        <v>176.27375000000001</v>
      </c>
      <c r="D20" s="25">
        <f>AVERAGE(D5:D16)</f>
        <v>211.35583333333332</v>
      </c>
      <c r="E20" s="25">
        <f t="shared" ref="E20:Z20" si="5">AVERAGE(E5:E16)</f>
        <v>223.88750000000002</v>
      </c>
      <c r="F20" s="25">
        <f t="shared" si="5"/>
        <v>205.74</v>
      </c>
      <c r="G20" s="25">
        <f t="shared" si="5"/>
        <v>230.61333333333332</v>
      </c>
      <c r="H20" s="25">
        <f t="shared" si="5"/>
        <v>245.51333333333332</v>
      </c>
      <c r="I20" s="25">
        <f t="shared" si="5"/>
        <v>217.71000000000004</v>
      </c>
      <c r="J20" s="25">
        <f t="shared" si="5"/>
        <v>230.68583333333333</v>
      </c>
      <c r="K20" s="25">
        <f t="shared" si="5"/>
        <v>290.57333333333332</v>
      </c>
      <c r="L20" s="25">
        <f t="shared" si="5"/>
        <v>291.51333333333332</v>
      </c>
      <c r="M20" s="25">
        <f t="shared" si="5"/>
        <v>283.52</v>
      </c>
      <c r="N20" s="25">
        <f t="shared" si="5"/>
        <v>287.17750000000001</v>
      </c>
      <c r="O20" s="25">
        <f t="shared" si="5"/>
        <v>307.95999999999998</v>
      </c>
      <c r="P20" s="25">
        <f t="shared" si="5"/>
        <v>341.73083333333335</v>
      </c>
      <c r="Q20" s="25">
        <f t="shared" si="5"/>
        <v>379.71749999999997</v>
      </c>
      <c r="R20" s="25">
        <f t="shared" si="5"/>
        <v>378.39416666666671</v>
      </c>
      <c r="S20" s="25">
        <f t="shared" si="5"/>
        <v>384.14833333333331</v>
      </c>
      <c r="T20" s="25">
        <f t="shared" si="5"/>
        <v>340.93583333333333</v>
      </c>
      <c r="U20" s="25">
        <f t="shared" si="5"/>
        <v>438.39416666666665</v>
      </c>
      <c r="V20" s="25">
        <f t="shared" si="5"/>
        <v>481.41333333333336</v>
      </c>
      <c r="W20" s="25">
        <f t="shared" si="5"/>
        <v>508.88750000000005</v>
      </c>
      <c r="X20" s="25">
        <f t="shared" si="5"/>
        <v>557.29666666666662</v>
      </c>
      <c r="Y20" s="14">
        <f t="shared" si="5"/>
        <v>661.1659166666667</v>
      </c>
      <c r="Z20" s="14">
        <f t="shared" si="5"/>
        <v>618.82349999999997</v>
      </c>
      <c r="AA20" s="31" t="s">
        <v>21</v>
      </c>
      <c r="AI20" s="7"/>
    </row>
    <row r="21" spans="2:35" ht="33.75" customHeight="1" x14ac:dyDescent="0.25">
      <c r="B21" s="26" t="s">
        <v>16</v>
      </c>
      <c r="Y21" s="9">
        <v>27.18</v>
      </c>
    </row>
    <row r="22" spans="2:35" x14ac:dyDescent="0.25">
      <c r="Y22" s="9">
        <f>+Y20*Y21</f>
        <v>17970.489615000002</v>
      </c>
    </row>
    <row r="24" spans="2:35" x14ac:dyDescent="0.25">
      <c r="Y24" s="27">
        <v>2021</v>
      </c>
    </row>
    <row r="25" spans="2:35" x14ac:dyDescent="0.25">
      <c r="V25" s="8">
        <f>20000*0.5</f>
        <v>10000</v>
      </c>
      <c r="Y25" s="6" t="s">
        <v>0</v>
      </c>
      <c r="Z25" s="6" t="s">
        <v>18</v>
      </c>
    </row>
    <row r="26" spans="2:35" x14ac:dyDescent="0.25">
      <c r="V26" s="8">
        <f>+V25/0.46</f>
        <v>21739.130434782608</v>
      </c>
      <c r="Y26" s="6" t="s">
        <v>1</v>
      </c>
      <c r="Z26" s="6">
        <v>565.08000000000004</v>
      </c>
    </row>
    <row r="27" spans="2:35" x14ac:dyDescent="0.25">
      <c r="Y27" s="6" t="s">
        <v>2</v>
      </c>
      <c r="Z27" s="6">
        <v>508.93</v>
      </c>
    </row>
    <row r="28" spans="2:35" x14ac:dyDescent="0.25">
      <c r="Y28" s="6" t="s">
        <v>3</v>
      </c>
      <c r="Z28" s="6">
        <v>614.91999999999996</v>
      </c>
    </row>
    <row r="29" spans="2:35" x14ac:dyDescent="0.25">
      <c r="Y29" s="6" t="s">
        <v>4</v>
      </c>
      <c r="Z29" s="6">
        <v>645.91999999999996</v>
      </c>
    </row>
    <row r="30" spans="2:35" x14ac:dyDescent="0.25">
      <c r="Y30" s="6" t="s">
        <v>5</v>
      </c>
      <c r="Z30" s="6">
        <v>800.21</v>
      </c>
    </row>
    <row r="31" spans="2:35" x14ac:dyDescent="0.25">
      <c r="Y31" s="6" t="s">
        <v>6</v>
      </c>
      <c r="Z31" s="6">
        <v>739.56</v>
      </c>
    </row>
    <row r="32" spans="2:35" x14ac:dyDescent="0.25">
      <c r="Y32" s="6" t="s">
        <v>7</v>
      </c>
      <c r="Z32" s="6">
        <v>727.87</v>
      </c>
    </row>
    <row r="33" spans="25:26" x14ac:dyDescent="0.25">
      <c r="Y33" s="6" t="s">
        <v>8</v>
      </c>
      <c r="Z33" s="6">
        <v>744.56</v>
      </c>
    </row>
    <row r="34" spans="25:26" x14ac:dyDescent="0.25">
      <c r="Y34" s="6" t="s">
        <v>9</v>
      </c>
      <c r="Z34" s="6">
        <v>672.14</v>
      </c>
    </row>
    <row r="35" spans="25:26" x14ac:dyDescent="0.25">
      <c r="Y35" s="6" t="s">
        <v>10</v>
      </c>
      <c r="Z35" s="22">
        <v>659.78</v>
      </c>
    </row>
    <row r="36" spans="25:26" x14ac:dyDescent="0.25">
      <c r="Y36" s="6" t="s">
        <v>11</v>
      </c>
      <c r="Z36" s="14">
        <v>623.34</v>
      </c>
    </row>
    <row r="37" spans="25:26" x14ac:dyDescent="0.25">
      <c r="Y37" s="6" t="s">
        <v>12</v>
      </c>
      <c r="Z37" s="6">
        <v>631.67999999999995</v>
      </c>
    </row>
  </sheetData>
  <mergeCells count="1">
    <mergeCell ref="B3:U3"/>
  </mergeCells>
  <pageMargins left="0.7" right="0.7" top="0.75" bottom="0.75" header="0.3" footer="0.3"/>
  <pageSetup paperSize="9" scale="88" orientation="portrait" r:id="rId1"/>
  <colBreaks count="2" manualBreakCount="2">
    <brk id="7" min="2" max="18" man="1"/>
    <brk id="14" min="2" max="1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Ambiente</dc:creator>
  <cp:lastModifiedBy>UAIP</cp:lastModifiedBy>
  <cp:lastPrinted>2017-11-20T20:07:13Z</cp:lastPrinted>
  <dcterms:created xsi:type="dcterms:W3CDTF">2017-10-31T20:21:47Z</dcterms:created>
  <dcterms:modified xsi:type="dcterms:W3CDTF">2022-04-04T15:23:51Z</dcterms:modified>
</cp:coreProperties>
</file>