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
    </mc:Choice>
  </mc:AlternateContent>
  <bookViews>
    <workbookView xWindow="60" yWindow="-60" windowWidth="10455" windowHeight="4500" tabRatio="781" activeTab="12"/>
  </bookViews>
  <sheets>
    <sheet name="PORTADA" sheetId="48" r:id="rId1"/>
    <sheet name="PRESUPUESTO" sheetId="75" r:id="rId2"/>
    <sheet name="RESUMEN PRESUPUESTO " sheetId="39" r:id="rId3"/>
    <sheet name="SOL DE FIN  " sheetId="44" r:id="rId4"/>
    <sheet name="VOLUMEN" sheetId="47" r:id="rId5"/>
    <sheet name="PREDIANOSTICO" sheetId="23" r:id="rId6"/>
    <sheet name="Informacion General " sheetId="1" r:id="rId7"/>
    <sheet name="60.3" sheetId="19" r:id="rId8"/>
    <sheet name="UBICACION" sheetId="76" r:id="rId9"/>
    <sheet name="30.2" sheetId="16" r:id="rId10"/>
    <sheet name="30.1 " sheetId="55" r:id="rId11"/>
    <sheet name="60.1" sheetId="9" r:id="rId12"/>
    <sheet name="60.2" sheetId="18" r:id="rId13"/>
    <sheet name="90" sheetId="12" r:id="rId14"/>
    <sheet name="20 " sheetId="54" r:id="rId15"/>
    <sheet name="Hoja6" sheetId="84" r:id="rId16"/>
    <sheet name="Hoja3" sheetId="81" r:id="rId17"/>
    <sheet name="Hoja7" sheetId="85" r:id="rId18"/>
    <sheet name="Hoja2" sheetId="80" r:id="rId19"/>
    <sheet name="Hoja8" sheetId="86" r:id="rId20"/>
    <sheet name="Hoja5" sheetId="83" r:id="rId21"/>
    <sheet name="Hoja9" sheetId="87" r:id="rId22"/>
    <sheet name="Hoja1" sheetId="79" r:id="rId23"/>
  </sheets>
  <definedNames>
    <definedName name="_xlnm.Print_Area" localSheetId="14">'20 '!$A$1:$I$42</definedName>
    <definedName name="_xlnm.Print_Area" localSheetId="10">'30.1 '!$A$1:$C$43</definedName>
    <definedName name="_xlnm.Print_Area" localSheetId="9">'30.2'!$A$1:$K$47</definedName>
    <definedName name="_xlnm.Print_Area" localSheetId="11">'60.1'!$A$1:$C$44</definedName>
    <definedName name="_xlnm.Print_Area" localSheetId="12">'60.2'!$A$1:$R$34</definedName>
    <definedName name="_xlnm.Print_Area" localSheetId="7">'60.3'!$A$1:$F$47</definedName>
    <definedName name="_xlnm.Print_Area" localSheetId="6">'Informacion General '!$C$1:$L$40</definedName>
    <definedName name="_xlnm.Print_Area" localSheetId="0">PORTADA!$A$1:$M$45</definedName>
    <definedName name="_xlnm.Print_Area" localSheetId="5">PREDIANOSTICO!$A$1:$U$51</definedName>
    <definedName name="_xlnm.Print_Area" localSheetId="3">'SOL DE FIN  '!$A$1:$M$46</definedName>
    <definedName name="_xlnm.Print_Area" localSheetId="4">VOLUMEN!$A$1:$G$27</definedName>
  </definedNames>
  <calcPr calcId="162913"/>
</workbook>
</file>

<file path=xl/calcChain.xml><?xml version="1.0" encoding="utf-8"?>
<calcChain xmlns="http://schemas.openxmlformats.org/spreadsheetml/2006/main">
  <c r="F9" i="16" l="1"/>
  <c r="F7" i="16" s="1"/>
  <c r="J26" i="16"/>
  <c r="H7" i="23"/>
  <c r="J18" i="16" l="1"/>
  <c r="E23" i="12"/>
  <c r="H21" i="75" l="1"/>
  <c r="H20" i="75" l="1"/>
  <c r="H19" i="75" l="1"/>
  <c r="H18" i="75" l="1"/>
  <c r="H17" i="75"/>
  <c r="H16" i="75"/>
  <c r="H15" i="75"/>
  <c r="H11" i="75"/>
  <c r="H10" i="75" l="1"/>
  <c r="H9" i="75"/>
  <c r="I7" i="75" l="1"/>
  <c r="C21" i="47"/>
  <c r="C20" i="47"/>
  <c r="E9" i="47"/>
  <c r="C9" i="47"/>
  <c r="I22" i="75"/>
  <c r="B9" i="18" l="1"/>
  <c r="B8" i="18"/>
  <c r="B6" i="18"/>
  <c r="E8" i="47" l="1"/>
  <c r="C8" i="47"/>
  <c r="C7" i="47"/>
  <c r="E7" i="47"/>
  <c r="C6" i="47"/>
  <c r="G29" i="44" l="1"/>
  <c r="H8" i="75"/>
  <c r="B2" i="18" l="1"/>
  <c r="B11" i="19"/>
  <c r="B10" i="19"/>
  <c r="B9" i="19"/>
  <c r="B8" i="19"/>
  <c r="B7" i="19"/>
  <c r="H17" i="16"/>
  <c r="F16" i="16"/>
  <c r="H25" i="16"/>
  <c r="H24" i="16"/>
  <c r="H23" i="16"/>
  <c r="H20" i="16"/>
  <c r="B25" i="16"/>
  <c r="B24" i="16"/>
  <c r="B23" i="16"/>
  <c r="B22" i="16"/>
  <c r="B20" i="16"/>
  <c r="B1" i="76"/>
  <c r="I25" i="75" l="1"/>
  <c r="G25" i="44"/>
  <c r="G27" i="44"/>
  <c r="I27" i="75" l="1"/>
  <c r="I29" i="75" s="1"/>
  <c r="F22" i="16"/>
  <c r="B8" i="9"/>
  <c r="G30" i="44" l="1"/>
  <c r="H18" i="16"/>
  <c r="F23" i="16"/>
  <c r="J23" i="16" s="1"/>
  <c r="E28" i="18"/>
  <c r="B42" i="9"/>
  <c r="K29" i="44"/>
  <c r="B18" i="16"/>
  <c r="K28" i="44" l="1"/>
  <c r="I33" i="39"/>
  <c r="J21" i="16"/>
  <c r="C16" i="19"/>
  <c r="K27" i="44"/>
  <c r="H22" i="16"/>
  <c r="J22" i="16" s="1"/>
  <c r="F20" i="16"/>
  <c r="J20" i="16" s="1"/>
  <c r="K21" i="39"/>
  <c r="E10" i="19"/>
  <c r="K26" i="44"/>
  <c r="D5" i="23"/>
  <c r="E7" i="1"/>
  <c r="F9" i="1"/>
  <c r="B11" i="9"/>
  <c r="B6" i="19"/>
  <c r="P3" i="12"/>
  <c r="D13" i="12"/>
  <c r="E17" i="12"/>
  <c r="I50" i="23"/>
  <c r="E12" i="23"/>
  <c r="D4" i="23"/>
  <c r="I48" i="39"/>
  <c r="C8" i="39"/>
  <c r="C6" i="39"/>
  <c r="E17" i="44"/>
  <c r="E14" i="44"/>
  <c r="E9" i="19" l="1"/>
  <c r="F15" i="39"/>
  <c r="E7" i="19"/>
  <c r="E8" i="19"/>
  <c r="F20" i="39"/>
  <c r="I31" i="39" s="1"/>
  <c r="C14" i="19"/>
  <c r="J19" i="16"/>
  <c r="K25" i="44"/>
  <c r="K15" i="39" s="1"/>
  <c r="G32" i="44" l="1"/>
  <c r="I32" i="44"/>
  <c r="E6" i="19"/>
  <c r="I29" i="39" l="1"/>
  <c r="K23" i="39"/>
  <c r="K30" i="44"/>
  <c r="K32" i="44" s="1"/>
  <c r="F25" i="16"/>
  <c r="J25" i="16" s="1"/>
  <c r="C18" i="19"/>
  <c r="C20" i="19" s="1"/>
  <c r="F22" i="48"/>
  <c r="F23" i="39"/>
  <c r="H26" i="16"/>
  <c r="E10" i="23"/>
  <c r="F19" i="1"/>
  <c r="I37" i="39" l="1"/>
  <c r="F26" i="16"/>
  <c r="E11" i="19"/>
  <c r="E12" i="19" s="1"/>
  <c r="I39" i="39"/>
  <c r="I41" i="39" l="1"/>
  <c r="G16" i="1"/>
  <c r="F18" i="1"/>
</calcChain>
</file>

<file path=xl/sharedStrings.xml><?xml version="1.0" encoding="utf-8"?>
<sst xmlns="http://schemas.openxmlformats.org/spreadsheetml/2006/main" count="459" uniqueCount="321">
  <si>
    <t>La Municipalidad</t>
  </si>
  <si>
    <t>INFORMACION GENERAL DEL PROYECTO</t>
  </si>
  <si>
    <t>Nombre del Proyecto:</t>
  </si>
  <si>
    <t>1-</t>
  </si>
  <si>
    <t>2-</t>
  </si>
  <si>
    <t>Ubicación:</t>
  </si>
  <si>
    <t>Municipio:</t>
  </si>
  <si>
    <t>Departamento:</t>
  </si>
  <si>
    <t>3-</t>
  </si>
  <si>
    <t>Monto del Proyecto:</t>
  </si>
  <si>
    <t>4-</t>
  </si>
  <si>
    <t>Código del Proyecto  No.:</t>
  </si>
  <si>
    <t>5-</t>
  </si>
  <si>
    <t>Formulador:</t>
  </si>
  <si>
    <t>ANTECEDENTES</t>
  </si>
  <si>
    <t>Diagnóstico del problema</t>
  </si>
  <si>
    <t>¿ Cómo surge el problema?</t>
  </si>
  <si>
    <t>¿Qué efectos causa?/ Población afectada directamente e indirectamente</t>
  </si>
  <si>
    <t>¿ Cómo afecta a la colectividad?</t>
  </si>
  <si>
    <t>Población beneficiada directamente por el Proyecto:</t>
  </si>
  <si>
    <t>¿ Que se ha hecho al respecto para afrontar dicha problemática?</t>
  </si>
  <si>
    <t>¿Quién  los ha apoyada anteriormente y que ha hecho?</t>
  </si>
  <si>
    <t>¿Qué organización ó Institución?</t>
  </si>
  <si>
    <t>6-</t>
  </si>
  <si>
    <t>INGENIERIA DEL PROYECTO</t>
  </si>
  <si>
    <t>Objetivos Específicos:</t>
  </si>
  <si>
    <t>PRESUPUESTO:</t>
  </si>
  <si>
    <t>Costo total del proyecto:</t>
  </si>
  <si>
    <t>ACTIVIDAD</t>
  </si>
  <si>
    <t>DESCRIPCION</t>
  </si>
  <si>
    <t>UNIDAD</t>
  </si>
  <si>
    <t>COSTO</t>
  </si>
  <si>
    <t>Presupuesto del Proyecto:</t>
  </si>
  <si>
    <t>PREFACTIBILIDAD/ PERFIL DEL PROYECTO</t>
  </si>
  <si>
    <t>DATOS BASICOS GENERALES</t>
  </si>
  <si>
    <t>Nombre del proyecto:</t>
  </si>
  <si>
    <t>Tipo de obra:</t>
  </si>
  <si>
    <t>CARACTERISTICAS DEL PROBLEMA:</t>
  </si>
  <si>
    <t>Definición del problema:</t>
  </si>
  <si>
    <t>DESCRIPCION DEL PROYECTO:</t>
  </si>
  <si>
    <t>BENEFICIARIOS:</t>
  </si>
  <si>
    <t>CANTIDAD</t>
  </si>
  <si>
    <t>MODALIDAD DE EJECUCION:</t>
  </si>
  <si>
    <t>POSIBLES IMPACTOS AMBIENTALES Y MEDIDAS DE CONSERVACION:</t>
  </si>
  <si>
    <t>CONFIRMACIÓN ASPECTOS LEGALES  (PROPIEDAD DEL TERRENO):</t>
  </si>
  <si>
    <t>COSTO DEL PROYECTO:</t>
  </si>
  <si>
    <t>Costo total:</t>
  </si>
  <si>
    <t>CROQUIS DE UBICACIÓN DEL PROYECTO:</t>
  </si>
  <si>
    <t>SOLICITUD DE FINANCIAMIENTO</t>
  </si>
  <si>
    <t>Sres.</t>
  </si>
  <si>
    <t>El proyecto se refiere a:</t>
  </si>
  <si>
    <t>Su ubicación es:</t>
  </si>
  <si>
    <t>Atentamente,</t>
  </si>
  <si>
    <t xml:space="preserve"> </t>
  </si>
  <si>
    <t>PRECIO</t>
  </si>
  <si>
    <t>UNITARIO</t>
  </si>
  <si>
    <t>Su monto es de :</t>
  </si>
  <si>
    <t>#</t>
  </si>
  <si>
    <t>7-</t>
  </si>
  <si>
    <t>8-</t>
  </si>
  <si>
    <t>a.</t>
  </si>
  <si>
    <t>b.</t>
  </si>
  <si>
    <t>c.</t>
  </si>
  <si>
    <t>SAN SALVADOR</t>
  </si>
  <si>
    <t>UBICACIÓN:</t>
  </si>
  <si>
    <t>PREDIAGNOSTICO</t>
  </si>
  <si>
    <t>Región:</t>
  </si>
  <si>
    <t>CENTRAL</t>
  </si>
  <si>
    <t>Monto Estimado:</t>
  </si>
  <si>
    <t>Fecha:</t>
  </si>
  <si>
    <t>MATERIALES</t>
  </si>
  <si>
    <t>LOCAL</t>
  </si>
  <si>
    <t>CON</t>
  </si>
  <si>
    <t>SIN</t>
  </si>
  <si>
    <t>TIPO/PROYECTO</t>
  </si>
  <si>
    <t>ESQUEMA GENERAL</t>
  </si>
  <si>
    <t>SI</t>
  </si>
  <si>
    <t>NO</t>
  </si>
  <si>
    <t>TRANS</t>
  </si>
  <si>
    <t>RURAL</t>
  </si>
  <si>
    <t>URBANO</t>
  </si>
  <si>
    <t>CONTRAPARTIDA</t>
  </si>
  <si>
    <t>FACTIBILIDADES</t>
  </si>
  <si>
    <t>DESC.</t>
  </si>
  <si>
    <t>TR</t>
  </si>
  <si>
    <t>CEL-CAESS</t>
  </si>
  <si>
    <t>ANDA</t>
  </si>
  <si>
    <t>SALUD</t>
  </si>
  <si>
    <t>EDUCACION</t>
  </si>
  <si>
    <t>PRIVADAS</t>
  </si>
  <si>
    <t>MANO DE OBRA</t>
  </si>
  <si>
    <t>TRANSPORTE</t>
  </si>
  <si>
    <t>TIPO</t>
  </si>
  <si>
    <t>SALARIO/DIA</t>
  </si>
  <si>
    <t>DESTINO</t>
  </si>
  <si>
    <t>KM</t>
  </si>
  <si>
    <t>DE  S.S.  A  MUNICIPIO.</t>
  </si>
  <si>
    <t>DE MUNICIPIO. A MUNICIPIO.</t>
  </si>
  <si>
    <t>PERSONAS A FAVORECER</t>
  </si>
  <si>
    <t>OBSERVACIONES</t>
  </si>
  <si>
    <t>PLAN DE PROPUESTA</t>
  </si>
  <si>
    <t>SUBTOTAL</t>
  </si>
  <si>
    <t>TOTAL</t>
  </si>
  <si>
    <t>SOLICITUD PARA FINANCIAMIENTO DE SUBPROYECTO</t>
  </si>
  <si>
    <t>I.</t>
  </si>
  <si>
    <t>REFERENCIA</t>
  </si>
  <si>
    <t>EN BASE AL ACUERDO MUNICIPAL NUMERO ________  SE SOLICITA FINANCIAMIENTO PARA</t>
  </si>
  <si>
    <t>II.</t>
  </si>
  <si>
    <t>TIPO DE SUBPROYECTO Y LOCALIZACION.</t>
  </si>
  <si>
    <t>A.</t>
  </si>
  <si>
    <t>SUPROYECTO:</t>
  </si>
  <si>
    <t>B:</t>
  </si>
  <si>
    <t>LOCALIZACION.</t>
  </si>
  <si>
    <t>III.</t>
  </si>
  <si>
    <t>PRESUPUESTO Y FUENTE DE FINANCIAMIENTO.</t>
  </si>
  <si>
    <t>SUBTOTALES</t>
  </si>
  <si>
    <t>$</t>
  </si>
  <si>
    <t>TOTAL ESTIMADO:</t>
  </si>
  <si>
    <t>IV.</t>
  </si>
  <si>
    <t>BANCO COMERCIAL DEL SISTEMA:</t>
  </si>
  <si>
    <t>RESUMEN DE PRESUPUESTO</t>
  </si>
  <si>
    <t>COSTO DIRECTO</t>
  </si>
  <si>
    <t>MONTO TOTAL</t>
  </si>
  <si>
    <t>FECHA DE ELABORACION DEL PRESUPUESTO:</t>
  </si>
  <si>
    <t>PART.</t>
  </si>
  <si>
    <t>DEPTO. DE SAN SALVADOR, EL SALVADOR, C.A.</t>
  </si>
  <si>
    <t>FORMULÓ CARPETA TECNICA:</t>
  </si>
  <si>
    <t>PROYECTO:</t>
  </si>
  <si>
    <t>Síndico Municipal</t>
  </si>
  <si>
    <t>PROGRAMA:</t>
  </si>
  <si>
    <t>CARGOS BANCARIOS</t>
  </si>
  <si>
    <t>FECHA DE ELABORACIÓN:</t>
  </si>
  <si>
    <t>VIA ADMINISTRACION</t>
  </si>
  <si>
    <t>FECHA DE ELABORACION DE CARPETA:</t>
  </si>
  <si>
    <t>HOJA DE PRESUPUESTO</t>
  </si>
  <si>
    <t>OBJETIVOS:</t>
  </si>
  <si>
    <t>PARTIDAS</t>
  </si>
  <si>
    <t>Rehabilitación</t>
  </si>
  <si>
    <t>Finalización</t>
  </si>
  <si>
    <t>Equipamiento</t>
  </si>
  <si>
    <t>X</t>
  </si>
  <si>
    <t>¿Qué estrategias se han planteado para alcanzar los objetivos?</t>
  </si>
  <si>
    <t>A-</t>
  </si>
  <si>
    <t>B-</t>
  </si>
  <si>
    <t>C-</t>
  </si>
  <si>
    <t>¿Cómo resolverá el  problema, en qué consiste el proyecto planteado?</t>
  </si>
  <si>
    <t>CIFRA</t>
  </si>
  <si>
    <t>PRES.</t>
  </si>
  <si>
    <t>FODES 75%</t>
  </si>
  <si>
    <t xml:space="preserve">       Miembro del Concejo</t>
  </si>
  <si>
    <t>Monto Solicitado:</t>
  </si>
  <si>
    <t>Monto Especie:</t>
  </si>
  <si>
    <t>Monto Solicitado</t>
  </si>
  <si>
    <t>NO APLICA</t>
  </si>
  <si>
    <t>MONTO DEL PROYECTO:</t>
  </si>
  <si>
    <t>5.  SUB.-TOTAL</t>
  </si>
  <si>
    <t>6.  IMPREVISTOS (5 AL 10%)</t>
  </si>
  <si>
    <t>Proyecto:</t>
  </si>
  <si>
    <t>ESQUEMA  ESPECIFICO</t>
  </si>
  <si>
    <t>DIRECTOS</t>
  </si>
  <si>
    <t>INDIRECTOS</t>
  </si>
  <si>
    <t>OBJETIVO ESPECIFICOS DEL PROYECTO:</t>
  </si>
  <si>
    <t>El responsable de la ejecución del  Proyecto es:</t>
  </si>
  <si>
    <t>Dicho proyecto tiene el aval del Concejo Municipal y de la comunidad solicitante.</t>
  </si>
  <si>
    <t>Presente</t>
  </si>
  <si>
    <t>Objetivo  General:</t>
  </si>
  <si>
    <t>NEJAPA</t>
  </si>
  <si>
    <t>Urbano                      X</t>
  </si>
  <si>
    <t>Nueva</t>
  </si>
  <si>
    <t>NINGUNO</t>
  </si>
  <si>
    <t xml:space="preserve">Alcaldía Municipal de Nejapa, </t>
  </si>
  <si>
    <t xml:space="preserve">    SUBTOTAL</t>
  </si>
  <si>
    <t>T O T A L</t>
  </si>
  <si>
    <t>CARGO BANCARIO</t>
  </si>
  <si>
    <t>S/G</t>
  </si>
  <si>
    <t>Cargo de banco (chequera)</t>
  </si>
  <si>
    <t xml:space="preserve"> SUB-TOTAL A SOLICITAR  ….</t>
  </si>
  <si>
    <t>SOLICITADO PARA</t>
  </si>
  <si>
    <t>FUNCIONAMIENTO</t>
  </si>
  <si>
    <t>PREVENCIÓN</t>
  </si>
  <si>
    <t>ALIMENTACIÓN</t>
  </si>
  <si>
    <t>2.  ALIMENTOS BÁSICOS</t>
  </si>
  <si>
    <t>3. MEDICAMENTOS E HIGIENE Y LIMPIEZA</t>
  </si>
  <si>
    <t>1.  COSTOS DIRECTOS</t>
  </si>
  <si>
    <t>Monto prevención</t>
  </si>
  <si>
    <t>Formuladora:</t>
  </si>
  <si>
    <t>Recibe y Autoriza:</t>
  </si>
  <si>
    <t>AUTORIZO:</t>
  </si>
  <si>
    <t>ELABORO:</t>
  </si>
  <si>
    <t>Costo para Funcionamiento :</t>
  </si>
  <si>
    <t>Costo para Prevención:</t>
  </si>
  <si>
    <t>1. Costo para funcionamiento inmediato</t>
  </si>
  <si>
    <t>2.  Costo para prevención en desestre</t>
  </si>
  <si>
    <t>3.  Imprevistos</t>
  </si>
  <si>
    <t>Monto :</t>
  </si>
  <si>
    <t>Equipo seguridad</t>
  </si>
  <si>
    <t>HERRAMIENTAS - VARIOS.</t>
  </si>
  <si>
    <t>COSTOS INDIRECTOS</t>
  </si>
  <si>
    <t>COSTOS  DIRECTOS</t>
  </si>
  <si>
    <t>COMBUSTIBLE Y LUB.</t>
  </si>
  <si>
    <t>CAPACITACIONES</t>
  </si>
  <si>
    <t>4.  ALQUILER DE EQUIPO</t>
  </si>
  <si>
    <t>Reviso y Autorizó Carpeta</t>
  </si>
  <si>
    <t>Productos químicos</t>
  </si>
  <si>
    <t>productos alimenticios</t>
  </si>
  <si>
    <t>combustible</t>
  </si>
  <si>
    <t>Remodelación_</t>
  </si>
  <si>
    <t>Apoyo Social_______X</t>
  </si>
  <si>
    <t>Rural ____________X</t>
  </si>
  <si>
    <t>M e t as :</t>
  </si>
  <si>
    <t>REVISO Y AUTORIZO CARPETA TÉCNICA</t>
  </si>
  <si>
    <t>Coord. Mcpal del Comité de Protección Civil</t>
  </si>
  <si>
    <r>
      <t>DESCRIPCION DEL PROYECTO</t>
    </r>
    <r>
      <rPr>
        <sz val="12"/>
        <rFont val="Century Gothic"/>
        <family val="2"/>
      </rPr>
      <t xml:space="preserve">: </t>
    </r>
  </si>
  <si>
    <t>CARPETA TECNICA  ELABORADA POR LA UNIDAD DE GESTION Y RIESGO DE LA ALCALDÍA MUNICIPAL DE NEJAPA - DEPTO DE SAN SALVADOR.</t>
  </si>
  <si>
    <t xml:space="preserve">  </t>
  </si>
  <si>
    <t xml:space="preserve">MATERIALES </t>
  </si>
  <si>
    <t xml:space="preserve">piedra en bruto </t>
  </si>
  <si>
    <t>mts3</t>
  </si>
  <si>
    <t>cemento portland</t>
  </si>
  <si>
    <t>bls.</t>
  </si>
  <si>
    <t xml:space="preserve">arena de rio </t>
  </si>
  <si>
    <t>und.</t>
  </si>
  <si>
    <t>laminas onduladas galvanizadas de canal 3x1 #28</t>
  </si>
  <si>
    <t xml:space="preserve">und </t>
  </si>
  <si>
    <t>cuartones de 4mt de pino.</t>
  </si>
  <si>
    <t xml:space="preserve">A.  MATERIALES </t>
  </si>
  <si>
    <t>B.  HERRAMIENTAS</t>
  </si>
  <si>
    <t>C. ALIMENTACIÓN (jornadas)</t>
  </si>
  <si>
    <t>D.  MANO DE OBRA</t>
  </si>
  <si>
    <t>E.  GASTO BANCARIO</t>
  </si>
  <si>
    <t xml:space="preserve">F. IMPREVISTO </t>
  </si>
  <si>
    <t xml:space="preserve">Monto Solicitado </t>
  </si>
  <si>
    <t>Monto en especial</t>
  </si>
  <si>
    <t>TOTAL A SOLICITAR ….</t>
  </si>
  <si>
    <t>Monto en Especie</t>
  </si>
  <si>
    <r>
      <t>Ø</t>
    </r>
    <r>
      <rPr>
        <sz val="12"/>
        <rFont val="Times New Roman"/>
        <family val="1"/>
      </rPr>
      <t xml:space="preserve">  entrega de materiales </t>
    </r>
  </si>
  <si>
    <t>x</t>
  </si>
  <si>
    <t>esta carpeta tecnica es para aquellas  personas con problemas financieros y no pueden por tal motivo resolver sus problemas de vulenrabilidad.</t>
  </si>
  <si>
    <t xml:space="preserve">Son benefiaciados las personas que en las comunidades  mantienen problemas de vulnerabilidades en sus casas de habitacion y predios mal contruidos. </t>
  </si>
  <si>
    <t>son aquellos que  se toman en cuenta priorizando la situacion del  afectado tales  como madre soltera, tercera edad,etc.</t>
  </si>
  <si>
    <t>2.solventar la problematica del afetado</t>
  </si>
  <si>
    <t>3. concientizar de la mejor forma de construir en zonas vulnerables.</t>
  </si>
  <si>
    <t xml:space="preserve">         </t>
  </si>
  <si>
    <t>unidad</t>
  </si>
  <si>
    <t>reglas pachas de 4 mts. De pino</t>
  </si>
  <si>
    <t>unidades</t>
  </si>
  <si>
    <t>cuartones de 4 metros de pino</t>
  </si>
  <si>
    <t xml:space="preserve">ladrillo rojo </t>
  </si>
  <si>
    <t>s/g</t>
  </si>
  <si>
    <t xml:space="preserve">       </t>
  </si>
  <si>
    <r>
      <t>Ø</t>
    </r>
    <r>
      <rPr>
        <sz val="12"/>
        <rFont val="Times New Roman"/>
        <family val="1"/>
      </rPr>
      <t xml:space="preserve">  familias beneficiadas con materiales </t>
    </r>
  </si>
  <si>
    <t>se realiza la respectiva verificacion de la elaboracion de las  pequeñas obras , para las cuales solicitaron el apoyo y el buen uso de los recursos en  beneficio de todas y todos los habitantes del municipio.</t>
  </si>
  <si>
    <t>En que resuelve el problema ?</t>
  </si>
  <si>
    <t>la municipalidad lidera estos esfuerzos con el fin de fortalcer las  comunidades, implementando proyecto que beneficien a los sectores mas bajos, y asi disminuir indices de vulnerabilidad en el municipio de nejapa.</t>
  </si>
  <si>
    <t>NOTA: a criterio de la unidad de gestion de riesgo, la ayuda se efectua priorizando situaciones  que tengan peores condiciones, tomandolas en cuenta para una pronta respuesta de ayuda.</t>
  </si>
  <si>
    <t>quintal</t>
  </si>
  <si>
    <t>hierro corrugado.</t>
  </si>
  <si>
    <t>block 10X20X20</t>
  </si>
  <si>
    <t>lamina galvanizada de canal 3X1 #28</t>
  </si>
  <si>
    <t>reglas pachas de 6 mt de pino.</t>
  </si>
  <si>
    <t>Alcalde  Municipal</t>
  </si>
  <si>
    <t xml:space="preserve">            lic. Sergio Vladimir Quijada.</t>
  </si>
  <si>
    <t>und</t>
  </si>
  <si>
    <t>costaneras</t>
  </si>
  <si>
    <t>El resto de comunidades, caserios,comunidades y barrios del municipio que habitan en lugares vulnerables.</t>
  </si>
  <si>
    <t>la municipalidad lidera estos esfuerzos con el fin de fortalecer de aportar a las comunidades, implementando un proyecto que beneficien a los sectores mas bajos, y asi disminuir indices de vulnarabilidad en el municipio de nejapa.</t>
  </si>
  <si>
    <t>3.  proporcionar ayuda a la poblacion , priorizando necesidades y situaciones en las que las familias se encuentren.</t>
  </si>
  <si>
    <t>se mantiene siempre un mecanismo se supervicion para verificar si en verdad se necesita dicha ayuda,ya que se encuentran casos en las cuales la persona que solicita tiene recursos economicos por lo que no procede dicha peticion.</t>
  </si>
  <si>
    <t>apoyar  a la poblacion de bajos recursos economicos ,implementando proyectos que ayuden a disminuir la vulnerabilidad, garantizando una mejor calidad de vida a la poblacion.</t>
  </si>
  <si>
    <t>1.  Garantizar la aprobación financiera de la presente para carpeta para  su ejecucion en las familias de bajos recursos de dichas comunidades.</t>
  </si>
  <si>
    <t>2.  inspeccionar viviendas vulnerables, para brindar un diagnostico de los casos  que soliciten dicha ayuda segun su condicion economica.</t>
  </si>
  <si>
    <t>4.  Garantizar el uso adecuado de los materiales , implementando medidas adecuadas para mitigar futuros riesgos en sus viviendas.</t>
  </si>
  <si>
    <t xml:space="preserve">      A su consideración, presentamos a Ustedes, la solitud de financiamiento del presente Proyecto  Denominado " Apoyo de Materiales a Familias de bajos recursos económicos Año/2019 "  ubicado en Comunidades del Municipio de Nejapa;  </t>
  </si>
  <si>
    <t>1,500,00</t>
  </si>
  <si>
    <t>comprometer el uso adecuado de la donacion, y concientizar a la poblacion la importancia del buen uso de los recursos, para mejorar asi su calidad de vida y el de su nucleo familiar, a traves de un entorno seguro y confiable.</t>
  </si>
  <si>
    <t>ladrillo rojo o de barro.</t>
  </si>
  <si>
    <t>IMPREVISTO 5%</t>
  </si>
  <si>
    <t>mantener el apoyo a la poblacion respecto a este tipo de ayuda para mejorar la calidad de vida , a traves de proyectos sociales  que ayuden a disminuir vulnerabilidad para evitar riesgos futuros implementando mecanismos de mitigacion a traves de pequeñas obras de infraestructura.</t>
  </si>
  <si>
    <t>disminuir la vulnerabilidad estructural  en techo y paredes , proteccion de muros , obras de mitigacion  pequeñas con el fin de mitigar riesgos existentes en zonas de riesgo.</t>
  </si>
  <si>
    <t xml:space="preserve">se mantiene la metodologia del proyecto en su ejecucion por etapas, 1 - inspeccion del caso , 2 - verificacion de la nesesidad del demadante , 3 - aprobacion de la ayuda , 4 - monitoreo de la ayuda entregada, Estas tendran  una meta de 35 casos segun la la nesesidad establecida por mes para llevar un mejor control financiero del proyecto. </t>
  </si>
  <si>
    <r>
      <t>ü</t>
    </r>
    <r>
      <rPr>
        <sz val="12"/>
        <rFont val="Times New Roman"/>
        <family val="1"/>
      </rPr>
      <t xml:space="preserve">  110 comunidades  </t>
    </r>
  </si>
  <si>
    <t>6.000.00</t>
  </si>
  <si>
    <t>blok de 10x20x40</t>
  </si>
  <si>
    <t>hierro corrugado 3/8 bajo norma</t>
  </si>
  <si>
    <t xml:space="preserve">costanera de pino  6 varas </t>
  </si>
  <si>
    <t>Apoyo  con materiales a familias de bajos recursos económicos / Año 2021</t>
  </si>
  <si>
    <t xml:space="preserve">Sr. Jorge Alexander Escamilla </t>
  </si>
  <si>
    <t>Sr. Jorge Alexander Escamilla .</t>
  </si>
  <si>
    <t>Unidad de Gestion y Riesgo.</t>
  </si>
  <si>
    <t>Sr. Jorge Alexander Escamilla</t>
  </si>
  <si>
    <t>Unidad Gestion y Riesgo</t>
  </si>
  <si>
    <t xml:space="preserve">ALCALDÍA MUNICIPAL DE NEJAPA </t>
  </si>
  <si>
    <t>08/06/2021.</t>
  </si>
  <si>
    <t>el objetivos  principal  de esta carpeta es ayudar a las personas de escasos recursos económicos, y apoyarlos en sus  casos de vulnerabilidad en la infraestructura de sus viviendas, priorizando los casos de  madres solteras y  del adulto mayor y en hogares con  personas discapacitadas.</t>
  </si>
  <si>
    <t>………………………………………….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t>
  </si>
  <si>
    <r>
      <t xml:space="preserve">La alcaldia municipal es la institucion al frente de estas actividades que benefician a uno de los sectores mas vulnerables del municipio, por lo que año con año la unidad de gestion de riesgo, crea una carpeta tecnica lo cual pasa por el proceso de aprobacion del concejo municipal, que son los encargados de asignar fondos y dar marcha a procesos de cambio, en la siguiente carpeta tecnica del </t>
    </r>
    <r>
      <rPr>
        <b/>
        <sz val="12"/>
        <rFont val="Century Gothic"/>
        <family val="2"/>
      </rPr>
      <t xml:space="preserve">2019 </t>
    </r>
    <r>
      <rPr>
        <sz val="12"/>
        <rFont val="Century Gothic"/>
        <family val="2"/>
      </rPr>
      <t>se tuvo una demanda fuerte en este aspecto de 404 notas solicitando ayuda de la cual solo resolvimos 266 se tiene un deficit de 83 cartas y 33 no tienen domicilio. se beneficio a 266 famlias , de las cuales las peticiones fueron de 204 mujeres y 62 hombres .se hizo entrega de 1.928 , 698 bolsas de cemento, 741 cuartones, 350 reglas pachas, 14 metros de arena, 14 , costaneras, 1,200 ladrillos  de blok ,5,800 ladrillos rojos, 15 metros de arena 6 quintales de hierro y 2 tazas con plancha de concreto. en esto agregamos los materiales de 14 familias que tuvieron problemas de emergencias por la epoca de lluvias, en el año 2020 el proyecto se ejecuto en un 20% ya que la situacion del COVID 19  no se logro.</t>
    </r>
  </si>
  <si>
    <r>
      <t>ü</t>
    </r>
    <r>
      <rPr>
        <sz val="12"/>
        <rFont val="Times New Roman"/>
        <family val="1"/>
      </rPr>
      <t>  300 familias</t>
    </r>
  </si>
  <si>
    <t xml:space="preserve">para este año se pretende beneficiar con materiales de contruccion un total de 300 familias </t>
  </si>
  <si>
    <r>
      <t>ü</t>
    </r>
    <r>
      <rPr>
        <sz val="12"/>
        <rFont val="Times New Roman"/>
        <family val="1"/>
      </rPr>
      <t>  8 cantones y cinco barrios casco urbano</t>
    </r>
  </si>
  <si>
    <t xml:space="preserve">                  Alcalde Municipal de Nejapa</t>
  </si>
  <si>
    <t>servicio sanitario de concreto</t>
  </si>
  <si>
    <t xml:space="preserve">         Gestion y Riesgo</t>
  </si>
  <si>
    <t xml:space="preserve">         Alcalde Municipal </t>
  </si>
  <si>
    <t>Tecnico  Responsable:</t>
  </si>
  <si>
    <t xml:space="preserve">     Alcalde Municipal de Nejapa.</t>
  </si>
  <si>
    <t xml:space="preserve">
Nejapa, se compone por ocho cantones, el cual ellos conforman la zona rural en un 80%, ,una parte de estas personas que habitan son de escasos recursos económicos, y con un índice de vulnerabilidad física estructural ya  que existe un buen grupo  familias donde  sus condiciones no son muy buenas economicamente, el municipio se considera un pueblo durmiente la mayoría de sus habitantes trabajan afuera del municipio.
</t>
  </si>
  <si>
    <t xml:space="preserve"> la unidad de gestion y riesgo tome la iniciativa  de realizar las inspecciones y llevar el control de los casos  sobre las personas que solicitan dicha ayuda ,esto es parte de la estrategia  para verificar que la a yuda es  realmente la  que necesita.</t>
  </si>
  <si>
    <t>el mecanismo es a traves una  inspeccion y verificasion de la situacion expuesta a traves de una peticion de ayuda  de la familia afectada , para ello se  identifica el problema si existe como es expresado por el demandante se le apoya con  lo que el tecnico evalue conveniente segun su situacion economica y social.</t>
  </si>
  <si>
    <t>ayuda a disminuir la problemática de vulnerabilidad  de su hogar, brindando apoyo a todos aquellos habitantes que en verdad lo necesitan y que hagan buen uso del recurso brindado y contribuir a mejorar la calidad de vida de muchos nucleos familiares.</t>
  </si>
  <si>
    <t xml:space="preserve">        Alcalde Municipal.</t>
  </si>
  <si>
    <t>La alcaldia municipal es la institucion al frente de estas actividades que benefician a uno de los sectores mas vulnerables del municipio, por lo que año con año la unidad de gestion de riesgo, crea una carpeta tecnica lo cual pasa por el proceso de aprobacion del concejo municipal, que son los encargados de asignar fondos y dar marcha a procesos de cambio, en la siguiente carpeta tecnica de 2019, se tuvo una demanda fuerte en este aspecto de de 404 notas solicitando ayuda de la cual solo se rsolvimos 266 se tiene un deficit de 83 carats y 33 no tienen domicilio ,se beneficio a 266 familias ,de las cuales las peticiones fueron de 204 mujeres y 62 hombres , se hizo entrega de 1,928 laminas,698 cemento,741 cuartones ,350 reglas pachas,14metros de arena,14 costaneras1,200 ladrillos de block,5,800 ladrillos rojos15 metros de arena,6 quintales de hierro y 2 tazas con plancha de concreto, en esto agregamos los materiales de 14 familias que tuvieron problemas de emergenccias por la epoca de lluvia ,en el año 202 el proyecto se ejecuto en un 205 ya que la situacion del COVID 19 no se logro.</t>
  </si>
  <si>
    <t xml:space="preserve">Antonia Benitez </t>
  </si>
  <si>
    <t>Unidad de Gestion y Riesgo</t>
  </si>
  <si>
    <t>Antonia Benitez</t>
  </si>
  <si>
    <t>FODES libre disponibilidad proyecto de inversion</t>
  </si>
  <si>
    <t>Fodes libre disponibilidad proyectos de inversion</t>
  </si>
  <si>
    <t xml:space="preserve">En Comunidades del Municipio de Nejapa </t>
  </si>
  <si>
    <t>Unidad de Gestion  y Riesgo</t>
  </si>
  <si>
    <t>Apoyo con Materiales de Construccion a Familias de Bajos Recursos Economicos / Año 2021</t>
  </si>
  <si>
    <t>servicios sanitario de concreto.</t>
  </si>
  <si>
    <t>28.397.75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</si>
</sst>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8" formatCode="&quot;$&quot;#,##0.00;[Red]\-&quot;$&quot;#,##0.00"/>
    <numFmt numFmtId="44" formatCode="_-&quot;$&quot;* #,##0.00_-;\-&quot;$&quot;* #,##0.00_-;_-&quot;$&quot;* &quot;-&quot;??_-;_-@_-"/>
    <numFmt numFmtId="164" formatCode="&quot;$&quot;#,##0.00_);[Red]\(&quot;$&quot;#,##0.00\)"/>
    <numFmt numFmtId="165" formatCode="_(&quot;$&quot;* #,##0.00_);_(&quot;$&quot;* \(#,##0.00\);_(&quot;$&quot;* &quot;-&quot;??_);_(@_)"/>
    <numFmt numFmtId="166" formatCode="_(* #,##0.00_);_(* \(#,##0.00\);_(* &quot;-&quot;??_);_(@_)"/>
    <numFmt numFmtId="167" formatCode="_(&quot;¢&quot;* #,##0.00_);_(&quot;¢&quot;* \(#,##0.00\);_(&quot;¢&quot;* &quot;-&quot;??_);_(@_)"/>
    <numFmt numFmtId="168" formatCode="0.0"/>
    <numFmt numFmtId="169" formatCode="#,##0.0"/>
    <numFmt numFmtId="170" formatCode="dd\-mm\-yy"/>
    <numFmt numFmtId="171" formatCode="dd/mm/yy;@"/>
    <numFmt numFmtId="172" formatCode="_-[$$-C09]* #,##0.00_-;\-[$$-C09]* #,##0.00_-;_-[$$-C09]* &quot;-&quot;??_-;_-@_-"/>
    <numFmt numFmtId="173" formatCode="_([$$-409]* #,##0.00_);_([$$-409]* \(#,##0.00\);_([$$-409]* &quot;-&quot;??_);_(@_)"/>
    <numFmt numFmtId="174" formatCode="_ * #,##0.00_)\ [$€-1]_ ;_ * \(#,##0.00\)\ [$€-1]_ ;_ * &quot;-&quot;??_)\ [$€-1]_ ;_ @_ "/>
    <numFmt numFmtId="175" formatCode="_(* #,##0_);_(* \(#,##0\);_(* &quot;-&quot;??_);_(@_)"/>
  </numFmts>
  <fonts count="199">
    <font>
      <sz val="10"/>
      <name val="Arial"/>
    </font>
    <font>
      <sz val="10"/>
      <name val="Arial"/>
      <family val="2"/>
    </font>
    <font>
      <b/>
      <sz val="10"/>
      <name val="Arial"/>
      <family val="2"/>
    </font>
    <font>
      <sz val="10"/>
      <name val="Arial"/>
      <family val="2"/>
    </font>
    <font>
      <sz val="8"/>
      <name val="Arial"/>
      <family val="2"/>
    </font>
    <font>
      <sz val="11"/>
      <name val="Agency FB"/>
      <family val="2"/>
    </font>
    <font>
      <sz val="8"/>
      <name val="Arial"/>
      <family val="2"/>
    </font>
    <font>
      <b/>
      <sz val="12"/>
      <name val="Arial"/>
      <family val="2"/>
    </font>
    <font>
      <sz val="11"/>
      <name val="Arial"/>
      <family val="2"/>
    </font>
    <font>
      <sz val="11"/>
      <name val="Bernard MT Condensed"/>
      <family val="1"/>
    </font>
    <font>
      <b/>
      <sz val="11"/>
      <name val="Arial"/>
      <family val="2"/>
    </font>
    <font>
      <sz val="11"/>
      <name val="Arial"/>
      <family val="2"/>
    </font>
    <font>
      <sz val="11"/>
      <name val="Century Schoolbook"/>
      <family val="1"/>
    </font>
    <font>
      <b/>
      <sz val="11"/>
      <name val="Arial Narrow"/>
      <family val="2"/>
    </font>
    <font>
      <sz val="11"/>
      <name val="Arial Rounded MT Bold"/>
      <family val="2"/>
    </font>
    <font>
      <sz val="11"/>
      <name val="Wingdings"/>
      <charset val="2"/>
    </font>
    <font>
      <b/>
      <sz val="11"/>
      <color indexed="9"/>
      <name val="Arial"/>
      <family val="2"/>
    </font>
    <font>
      <sz val="11"/>
      <color indexed="9"/>
      <name val="Arial"/>
      <family val="2"/>
    </font>
    <font>
      <sz val="11"/>
      <name val="Arial Narrow"/>
      <family val="2"/>
    </font>
    <font>
      <b/>
      <sz val="11"/>
      <name val="Arial Rounded MT Bold"/>
      <family val="2"/>
    </font>
    <font>
      <sz val="9"/>
      <name val="GDT"/>
    </font>
    <font>
      <sz val="8"/>
      <name val="GDT"/>
    </font>
    <font>
      <b/>
      <sz val="9"/>
      <name val="GDT"/>
    </font>
    <font>
      <b/>
      <sz val="9"/>
      <name val="Arial"/>
      <family val="2"/>
    </font>
    <font>
      <b/>
      <sz val="12"/>
      <name val="Baskerville Old Face"/>
      <family val="1"/>
    </font>
    <font>
      <sz val="10"/>
      <name val="Baskerville Old Face"/>
      <family val="1"/>
    </font>
    <font>
      <u/>
      <sz val="10"/>
      <color indexed="12"/>
      <name val="Arial"/>
      <family val="2"/>
    </font>
    <font>
      <sz val="12"/>
      <name val="Arial"/>
      <family val="2"/>
    </font>
    <font>
      <sz val="14"/>
      <name val="Arial"/>
      <family val="2"/>
    </font>
    <font>
      <b/>
      <sz val="12"/>
      <name val="Times New Roman"/>
      <family val="1"/>
    </font>
    <font>
      <sz val="12"/>
      <name val="Times New Roman"/>
      <family val="1"/>
    </font>
    <font>
      <sz val="10"/>
      <name val="Umbra BT"/>
    </font>
    <font>
      <sz val="10"/>
      <name val="AvantGarde Bk BT"/>
      <family val="2"/>
    </font>
    <font>
      <u/>
      <sz val="14"/>
      <color indexed="10"/>
      <name val="Elephant"/>
      <family val="1"/>
    </font>
    <font>
      <sz val="11"/>
      <name val="Franklin Gothic Medium"/>
      <family val="2"/>
    </font>
    <font>
      <sz val="9"/>
      <name val="Arial"/>
      <family val="2"/>
    </font>
    <font>
      <b/>
      <sz val="8"/>
      <name val="AvantGarde Bk BT"/>
      <family val="2"/>
    </font>
    <font>
      <b/>
      <sz val="10"/>
      <name val="AvantGarde Bk BT"/>
      <family val="2"/>
    </font>
    <font>
      <b/>
      <sz val="9"/>
      <color indexed="18"/>
      <name val="Baskerville Old Face"/>
      <family val="1"/>
    </font>
    <font>
      <sz val="9"/>
      <color indexed="18"/>
      <name val="AvantGarde Bk BT"/>
      <family val="2"/>
    </font>
    <font>
      <b/>
      <sz val="14"/>
      <color indexed="18"/>
      <name val="Arial Narrow"/>
      <family val="2"/>
    </font>
    <font>
      <sz val="10"/>
      <name val="Arial"/>
      <family val="2"/>
    </font>
    <font>
      <b/>
      <sz val="8"/>
      <name val="Arial Narrow"/>
      <family val="2"/>
    </font>
    <font>
      <b/>
      <sz val="10"/>
      <name val="Arial"/>
      <family val="2"/>
    </font>
    <font>
      <sz val="10"/>
      <name val="Arial Narrow"/>
      <family val="2"/>
    </font>
    <font>
      <sz val="11"/>
      <name val="GDT"/>
    </font>
    <font>
      <sz val="9"/>
      <name val="Tw Cen MT"/>
      <family val="2"/>
    </font>
    <font>
      <sz val="11"/>
      <name val="Tw Cen MT"/>
      <family val="2"/>
    </font>
    <font>
      <sz val="12"/>
      <name val="Arial"/>
      <family val="2"/>
    </font>
    <font>
      <b/>
      <sz val="12"/>
      <name val="Futura Md BT"/>
      <family val="2"/>
    </font>
    <font>
      <sz val="12"/>
      <color indexed="9"/>
      <name val="Arial"/>
      <family val="2"/>
    </font>
    <font>
      <b/>
      <sz val="11"/>
      <name val="Franklin Gothic Medium"/>
      <family val="2"/>
    </font>
    <font>
      <b/>
      <u/>
      <sz val="12"/>
      <name val="Arial"/>
      <family val="2"/>
    </font>
    <font>
      <sz val="12"/>
      <name val="Arial Narrow"/>
      <family val="2"/>
    </font>
    <font>
      <sz val="12"/>
      <name val="GDT"/>
    </font>
    <font>
      <b/>
      <sz val="9"/>
      <name val="Arial Narrow"/>
      <family val="2"/>
    </font>
    <font>
      <b/>
      <sz val="12"/>
      <name val="Arial"/>
      <family val="2"/>
    </font>
    <font>
      <sz val="14"/>
      <color indexed="18"/>
      <name val="Arial"/>
      <family val="2"/>
    </font>
    <font>
      <sz val="11"/>
      <name val="Arial"/>
      <family val="2"/>
    </font>
    <font>
      <sz val="12"/>
      <name val="Century Gothic"/>
      <family val="2"/>
    </font>
    <font>
      <b/>
      <sz val="12"/>
      <color theme="3"/>
      <name val="Arial"/>
      <family val="2"/>
    </font>
    <font>
      <sz val="7"/>
      <name val="Arial Narrow"/>
      <family val="2"/>
    </font>
    <font>
      <b/>
      <sz val="7"/>
      <name val="Agency FB"/>
      <family val="2"/>
    </font>
    <font>
      <sz val="8"/>
      <name val="Arial Narrow"/>
      <family val="2"/>
    </font>
    <font>
      <b/>
      <sz val="14"/>
      <name val="Elephant"/>
      <family val="1"/>
    </font>
    <font>
      <b/>
      <sz val="11"/>
      <color indexed="16"/>
      <name val="Arial"/>
      <family val="2"/>
    </font>
    <font>
      <sz val="9"/>
      <color theme="4" tint="-0.249977111117893"/>
      <name val="Tw Cen MT"/>
      <family val="2"/>
    </font>
    <font>
      <sz val="10"/>
      <color theme="5" tint="-0.499984740745262"/>
      <name val="Arial Narrow"/>
      <family val="2"/>
    </font>
    <font>
      <b/>
      <sz val="12"/>
      <color theme="5" tint="-0.249977111117893"/>
      <name val="Baskerville Old Face"/>
      <family val="1"/>
    </font>
    <font>
      <sz val="10"/>
      <color theme="5" tint="-0.249977111117893"/>
      <name val="Arial"/>
      <family val="2"/>
    </font>
    <font>
      <sz val="10"/>
      <name val="Arial"/>
      <family val="2"/>
    </font>
    <font>
      <b/>
      <sz val="16"/>
      <color theme="5" tint="-0.499984740745262"/>
      <name val="BankGothic Md BT"/>
      <family val="2"/>
    </font>
    <font>
      <sz val="16"/>
      <color theme="5" tint="-0.499984740745262"/>
      <name val="Copperplate Gothic Bold"/>
      <family val="2"/>
    </font>
    <font>
      <sz val="11"/>
      <name val="Cambria"/>
      <family val="1"/>
      <scheme val="major"/>
    </font>
    <font>
      <b/>
      <sz val="11"/>
      <name val="Cambria"/>
      <family val="1"/>
      <scheme val="major"/>
    </font>
    <font>
      <i/>
      <sz val="11"/>
      <name val="Cambria"/>
      <family val="1"/>
      <scheme val="major"/>
    </font>
    <font>
      <sz val="11"/>
      <color indexed="8"/>
      <name val="Cambria"/>
      <family val="1"/>
      <scheme val="major"/>
    </font>
    <font>
      <sz val="12"/>
      <name val="Cambria"/>
      <family val="1"/>
      <scheme val="major"/>
    </font>
    <font>
      <b/>
      <sz val="11"/>
      <color theme="7" tint="-0.249977111117893"/>
      <name val="Cambria"/>
      <family val="1"/>
      <scheme val="major"/>
    </font>
    <font>
      <sz val="16"/>
      <color theme="3" tint="-0.249977111117893"/>
      <name val="Baskerville Old Face"/>
      <family val="1"/>
    </font>
    <font>
      <sz val="10"/>
      <name val="Arial"/>
      <family val="2"/>
    </font>
    <font>
      <b/>
      <sz val="12"/>
      <name val="Cambria"/>
      <family val="1"/>
      <scheme val="major"/>
    </font>
    <font>
      <b/>
      <sz val="14"/>
      <color indexed="8"/>
      <name val="Cambria"/>
      <family val="1"/>
      <scheme val="major"/>
    </font>
    <font>
      <sz val="14"/>
      <color indexed="8"/>
      <name val="Cambria"/>
      <family val="1"/>
      <scheme val="major"/>
    </font>
    <font>
      <b/>
      <sz val="14"/>
      <color theme="7" tint="-0.249977111117893"/>
      <name val="Cambria"/>
      <family val="1"/>
      <scheme val="major"/>
    </font>
    <font>
      <b/>
      <sz val="10"/>
      <name val="Cambria"/>
      <family val="1"/>
      <scheme val="major"/>
    </font>
    <font>
      <sz val="10"/>
      <name val="Cambria"/>
      <family val="1"/>
      <scheme val="major"/>
    </font>
    <font>
      <sz val="9"/>
      <name val="Cambria"/>
      <family val="1"/>
      <scheme val="major"/>
    </font>
    <font>
      <b/>
      <sz val="11"/>
      <name val="Lucida Calligraphy"/>
      <family val="4"/>
    </font>
    <font>
      <sz val="11"/>
      <name val="Lucida Calligraphy"/>
      <family val="4"/>
    </font>
    <font>
      <sz val="12"/>
      <name val="Lucida Calligraphy"/>
      <family val="4"/>
    </font>
    <font>
      <b/>
      <sz val="11"/>
      <color theme="3"/>
      <name val="Lucida Calligraphy"/>
      <family val="4"/>
    </font>
    <font>
      <sz val="10"/>
      <name val="Lucida Calligraphy"/>
      <family val="4"/>
    </font>
    <font>
      <b/>
      <sz val="14"/>
      <name val="Lucida Calligraphy"/>
      <family val="4"/>
    </font>
    <font>
      <sz val="8"/>
      <name val="Lucida Calligraphy"/>
      <family val="4"/>
    </font>
    <font>
      <b/>
      <sz val="12"/>
      <name val="Lucida Calligraphy"/>
      <family val="4"/>
    </font>
    <font>
      <b/>
      <sz val="10"/>
      <name val="Lucida Calligraphy"/>
      <family val="4"/>
    </font>
    <font>
      <sz val="9"/>
      <name val="Lucida Calligraphy"/>
      <family val="4"/>
    </font>
    <font>
      <b/>
      <sz val="8"/>
      <name val="Lucida Calligraphy"/>
      <family val="4"/>
    </font>
    <font>
      <sz val="10"/>
      <color rgb="FFC00000"/>
      <name val="Lucida Calligraphy"/>
      <family val="4"/>
    </font>
    <font>
      <sz val="10"/>
      <color theme="5" tint="-0.249977111117893"/>
      <name val="Lucida Calligraphy"/>
      <family val="4"/>
    </font>
    <font>
      <sz val="12"/>
      <color theme="3" tint="-0.499984740745262"/>
      <name val="Lucida Calligraphy"/>
      <family val="4"/>
    </font>
    <font>
      <sz val="14"/>
      <color theme="4" tint="-0.249977111117893"/>
      <name val="Lucida Calligraphy"/>
      <family val="4"/>
    </font>
    <font>
      <u/>
      <sz val="14"/>
      <color indexed="10"/>
      <name val="Lucida Calligraphy"/>
      <family val="4"/>
    </font>
    <font>
      <b/>
      <sz val="11"/>
      <color theme="5" tint="-0.249977111117893"/>
      <name val="Lucida Calligraphy"/>
      <family val="4"/>
    </font>
    <font>
      <b/>
      <sz val="12"/>
      <color indexed="18"/>
      <name val="Lucida Calligraphy"/>
      <family val="4"/>
    </font>
    <font>
      <b/>
      <sz val="13"/>
      <color theme="3" tint="-0.249977111117893"/>
      <name val="Lucida Calligraphy"/>
      <family val="4"/>
    </font>
    <font>
      <sz val="10"/>
      <color indexed="18"/>
      <name val="Lucida Calligraphy"/>
      <family val="4"/>
    </font>
    <font>
      <b/>
      <sz val="9"/>
      <color indexed="18"/>
      <name val="Lucida Calligraphy"/>
      <family val="4"/>
    </font>
    <font>
      <sz val="9"/>
      <color indexed="18"/>
      <name val="Lucida Calligraphy"/>
      <family val="4"/>
    </font>
    <font>
      <b/>
      <sz val="10"/>
      <color indexed="16"/>
      <name val="Lucida Calligraphy"/>
      <family val="4"/>
    </font>
    <font>
      <b/>
      <sz val="10"/>
      <color theme="3"/>
      <name val="Lucida Calligraphy"/>
      <family val="4"/>
    </font>
    <font>
      <sz val="10"/>
      <color theme="3"/>
      <name val="Lucida Calligraphy"/>
      <family val="4"/>
    </font>
    <font>
      <b/>
      <sz val="9"/>
      <name val="Lucida Calligraphy"/>
      <family val="4"/>
    </font>
    <font>
      <b/>
      <sz val="7"/>
      <name val="Lucida Calligraphy"/>
      <family val="4"/>
    </font>
    <font>
      <i/>
      <sz val="12"/>
      <name val="Cambria"/>
      <family val="1"/>
      <scheme val="major"/>
    </font>
    <font>
      <b/>
      <sz val="11"/>
      <name val="ISOCPEUR"/>
      <family val="2"/>
    </font>
    <font>
      <sz val="11"/>
      <name val="High Tower Text"/>
      <family val="1"/>
    </font>
    <font>
      <b/>
      <sz val="16"/>
      <color rgb="FF002060"/>
      <name val="BankGothic Md BT"/>
      <family val="2"/>
    </font>
    <font>
      <sz val="10"/>
      <color rgb="FF002060"/>
      <name val="Arial"/>
      <family val="2"/>
    </font>
    <font>
      <b/>
      <sz val="16"/>
      <color indexed="8"/>
      <name val="Lucida Calligraphy"/>
      <family val="4"/>
    </font>
    <font>
      <b/>
      <sz val="10"/>
      <name val="Italic"/>
    </font>
    <font>
      <sz val="10"/>
      <name val="Italic"/>
    </font>
    <font>
      <b/>
      <sz val="11"/>
      <name val="Italic"/>
    </font>
    <font>
      <sz val="12"/>
      <name val="Italic"/>
    </font>
    <font>
      <b/>
      <sz val="10"/>
      <name val="GulimChe"/>
      <family val="3"/>
    </font>
    <font>
      <sz val="9"/>
      <name val="GulimChe"/>
      <family val="3"/>
    </font>
    <font>
      <sz val="10"/>
      <name val="GulimChe"/>
      <family val="3"/>
    </font>
    <font>
      <b/>
      <sz val="12"/>
      <name val="Italic"/>
    </font>
    <font>
      <sz val="8"/>
      <name val="Batang"/>
      <family val="1"/>
    </font>
    <font>
      <sz val="8"/>
      <name val="Lucida Fax"/>
      <family val="1"/>
    </font>
    <font>
      <sz val="9"/>
      <name val="Lucida Fax"/>
      <family val="1"/>
    </font>
    <font>
      <b/>
      <sz val="11"/>
      <name val="Lucida Bright"/>
      <family val="1"/>
    </font>
    <font>
      <b/>
      <sz val="11"/>
      <name val="Microsoft JhengHei"/>
      <family val="2"/>
    </font>
    <font>
      <b/>
      <sz val="12"/>
      <name val="Lucida Bright"/>
      <family val="1"/>
    </font>
    <font>
      <b/>
      <sz val="14"/>
      <name val="Franklin Gothic Book"/>
      <family val="2"/>
    </font>
    <font>
      <sz val="12"/>
      <color indexed="63"/>
      <name val="Arial"/>
      <family val="2"/>
    </font>
    <font>
      <sz val="11"/>
      <color theme="5" tint="-0.249977111117893"/>
      <name val="Arial"/>
      <family val="2"/>
    </font>
    <font>
      <b/>
      <sz val="12"/>
      <name val="Century Gothic"/>
      <family val="2"/>
    </font>
    <font>
      <b/>
      <sz val="11"/>
      <name val="Century Gothic"/>
      <family val="2"/>
    </font>
    <font>
      <sz val="11"/>
      <name val="Century Gothic"/>
      <family val="2"/>
    </font>
    <font>
      <sz val="12"/>
      <color indexed="63"/>
      <name val="Century Gothic"/>
      <family val="2"/>
    </font>
    <font>
      <sz val="10"/>
      <name val="Century Gothic"/>
      <family val="2"/>
    </font>
    <font>
      <sz val="12"/>
      <color theme="5" tint="-0.249977111117893"/>
      <name val="Century Gothic"/>
      <family val="2"/>
    </font>
    <font>
      <sz val="12"/>
      <name val="Wingdings"/>
      <charset val="2"/>
    </font>
    <font>
      <sz val="12"/>
      <name val="Calibri"/>
      <family val="2"/>
    </font>
    <font>
      <sz val="14"/>
      <name val="Century Gothic"/>
      <family val="2"/>
    </font>
    <font>
      <sz val="9"/>
      <name val="Century Gothic"/>
      <family val="2"/>
    </font>
    <font>
      <b/>
      <sz val="10"/>
      <name val="Century Gothic"/>
      <family val="2"/>
    </font>
    <font>
      <b/>
      <sz val="16"/>
      <name val="Century Gothic"/>
      <family val="2"/>
    </font>
    <font>
      <b/>
      <sz val="14"/>
      <name val="Century Gothic"/>
      <family val="2"/>
    </font>
    <font>
      <b/>
      <sz val="8"/>
      <name val="Century Gothic"/>
      <family val="2"/>
    </font>
    <font>
      <b/>
      <sz val="9"/>
      <name val="Century Gothic"/>
      <family val="2"/>
    </font>
    <font>
      <b/>
      <i/>
      <sz val="11"/>
      <name val="Century Gothic"/>
      <family val="2"/>
    </font>
    <font>
      <b/>
      <i/>
      <u/>
      <sz val="12"/>
      <name val="Century Gothic"/>
      <family val="2"/>
    </font>
    <font>
      <b/>
      <i/>
      <sz val="12"/>
      <name val="Century Gothic"/>
      <family val="2"/>
    </font>
    <font>
      <b/>
      <sz val="18"/>
      <name val="Century Gothic"/>
      <family val="2"/>
    </font>
    <font>
      <b/>
      <sz val="9"/>
      <color rgb="FF002060"/>
      <name val="Century Gothic"/>
      <family val="2"/>
    </font>
    <font>
      <b/>
      <sz val="13"/>
      <name val="Century Gothic"/>
      <family val="2"/>
    </font>
    <font>
      <b/>
      <sz val="10"/>
      <color rgb="FF002060"/>
      <name val="Century Gothic"/>
      <family val="2"/>
    </font>
    <font>
      <b/>
      <i/>
      <sz val="8"/>
      <name val="Century Gothic"/>
      <family val="2"/>
    </font>
    <font>
      <b/>
      <sz val="7.5"/>
      <name val="Lucida Calligraphy"/>
      <family val="4"/>
    </font>
    <font>
      <sz val="10"/>
      <name val="Tw Cen MT"/>
      <family val="2"/>
    </font>
    <font>
      <sz val="12"/>
      <name val="Batang"/>
      <family val="1"/>
    </font>
    <font>
      <sz val="18"/>
      <color theme="5"/>
      <name val="BankGothic Md BT"/>
      <family val="2"/>
    </font>
    <font>
      <sz val="10"/>
      <color theme="5"/>
      <name val="Arial"/>
      <family val="2"/>
    </font>
    <font>
      <b/>
      <sz val="12"/>
      <color theme="5"/>
      <name val="Baskerville Old Face"/>
      <family val="1"/>
    </font>
    <font>
      <sz val="8"/>
      <color theme="5"/>
      <name val="GDT"/>
    </font>
    <font>
      <sz val="14"/>
      <color theme="3"/>
      <name val="Copperplate Gothic Bold"/>
      <family val="2"/>
    </font>
    <font>
      <b/>
      <sz val="18"/>
      <color theme="3"/>
      <name val="BankGothic Md BT"/>
      <family val="2"/>
    </font>
    <font>
      <b/>
      <sz val="10"/>
      <color theme="6" tint="-0.499984740745262"/>
      <name val="Lucida Calligraphy"/>
      <family val="4"/>
    </font>
    <font>
      <sz val="9"/>
      <color rgb="FF002060"/>
      <name val="Century Gothic"/>
      <family val="2"/>
    </font>
    <font>
      <sz val="14"/>
      <name val="Batang"/>
      <family val="1"/>
    </font>
    <font>
      <b/>
      <sz val="12"/>
      <color theme="1"/>
      <name val="Baskerville Old Face"/>
      <family val="1"/>
    </font>
    <font>
      <b/>
      <sz val="16"/>
      <color theme="0"/>
      <name val="BankGothic Lt BT"/>
      <family val="2"/>
    </font>
    <font>
      <sz val="14"/>
      <color theme="0"/>
      <name val="Copperplate Gothic Bold"/>
      <family val="2"/>
    </font>
    <font>
      <sz val="14"/>
      <color theme="0"/>
      <name val="Arial"/>
      <family val="2"/>
    </font>
    <font>
      <sz val="20"/>
      <color theme="0"/>
      <name val="BankGothic Md BT"/>
      <family val="2"/>
    </font>
    <font>
      <b/>
      <sz val="18"/>
      <color theme="0"/>
      <name val="BankGothic Md BT"/>
      <family val="2"/>
    </font>
    <font>
      <b/>
      <sz val="14"/>
      <color theme="4"/>
      <name val="Khmer UI"/>
      <family val="2"/>
    </font>
    <font>
      <b/>
      <sz val="10"/>
      <color theme="3" tint="0.59999389629810485"/>
      <name val="Arial Narrow"/>
      <family val="2"/>
    </font>
    <font>
      <b/>
      <sz val="18"/>
      <color theme="3" tint="0.59999389629810485"/>
      <name val="BankGothic Md BT"/>
      <family val="2"/>
    </font>
    <font>
      <b/>
      <sz val="10"/>
      <color theme="3"/>
      <name val="ItalicT"/>
    </font>
    <font>
      <b/>
      <sz val="10"/>
      <color theme="3"/>
      <name val="Italic"/>
    </font>
    <font>
      <b/>
      <sz val="12"/>
      <color theme="3"/>
      <name val="Lucida Calligraphy"/>
      <family val="4"/>
    </font>
    <font>
      <b/>
      <sz val="13"/>
      <color theme="4"/>
      <name val="Arial Narrow"/>
      <family val="2"/>
    </font>
    <font>
      <sz val="14"/>
      <color theme="3"/>
      <name val="Arial"/>
      <family val="2"/>
    </font>
    <font>
      <sz val="12"/>
      <color theme="1"/>
      <name val="Century Gothic"/>
      <family val="2"/>
    </font>
    <font>
      <sz val="8"/>
      <name val="Eras Medium ITC"/>
      <family val="2"/>
    </font>
    <font>
      <sz val="9"/>
      <name val="Leelawadee UI"/>
      <family val="2"/>
    </font>
    <font>
      <sz val="10"/>
      <name val="Leelawadee UI"/>
      <family val="2"/>
    </font>
    <font>
      <b/>
      <sz val="22"/>
      <color theme="3" tint="0.39997558519241921"/>
      <name val="Cambria"/>
      <family val="1"/>
      <scheme val="major"/>
    </font>
    <font>
      <sz val="10"/>
      <color theme="3" tint="0.79998168889431442"/>
      <name val="Arial"/>
      <family val="2"/>
    </font>
    <font>
      <sz val="14"/>
      <color rgb="FF000000"/>
      <name val="Batang"/>
      <family val="1"/>
    </font>
    <font>
      <sz val="10"/>
      <color theme="0"/>
      <name val="Arial"/>
      <family val="2"/>
    </font>
    <font>
      <b/>
      <sz val="18"/>
      <color theme="4"/>
      <name val="Aharoni"/>
    </font>
    <font>
      <sz val="14"/>
      <color theme="0" tint="-4.9989318521683403E-2"/>
      <name val="Batang"/>
      <family val="1"/>
    </font>
    <font>
      <b/>
      <sz val="12"/>
      <color theme="4"/>
      <name val="ISOCPEUR"/>
      <family val="2"/>
    </font>
    <font>
      <b/>
      <sz val="16"/>
      <color theme="4"/>
      <name val="ISOCTEUR"/>
      <family val="3"/>
    </font>
  </fonts>
  <fills count="3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gray125">
        <fgColor rgb="FF0070C0"/>
        <bgColor theme="0"/>
      </patternFill>
    </fill>
    <fill>
      <patternFill patternType="lightUp">
        <fgColor theme="5" tint="0.39994506668294322"/>
        <bgColor theme="0"/>
      </patternFill>
    </fill>
    <fill>
      <patternFill patternType="lightUp">
        <fgColor theme="5" tint="-0.24994659260841701"/>
        <bgColor indexed="9"/>
      </patternFill>
    </fill>
    <fill>
      <patternFill patternType="solid">
        <fgColor theme="0"/>
        <bgColor theme="0"/>
      </patternFill>
    </fill>
    <fill>
      <patternFill patternType="gray0625">
        <bgColor indexed="9"/>
      </patternFill>
    </fill>
    <fill>
      <patternFill patternType="lightUp">
        <fgColor rgb="FFC00000"/>
      </patternFill>
    </fill>
    <fill>
      <gradientFill type="path" left="0.5" right="0.5" top="0.5" bottom="0.5">
        <stop position="0">
          <color theme="0"/>
        </stop>
        <stop position="1">
          <color theme="3" tint="0.40000610370189521"/>
        </stop>
      </gradientFill>
    </fill>
    <fill>
      <patternFill patternType="lightHorizontal">
        <fgColor theme="3" tint="0.59996337778862885"/>
        <bgColor indexed="9"/>
      </patternFill>
    </fill>
    <fill>
      <patternFill patternType="lightUp">
        <fgColor rgb="FF0070C0"/>
        <bgColor theme="0"/>
      </patternFill>
    </fill>
    <fill>
      <patternFill patternType="solid">
        <fgColor theme="3" tint="0.79998168889431442"/>
        <bgColor indexed="64"/>
      </patternFill>
    </fill>
    <fill>
      <gradientFill type="path" left="0.5" right="0.5" top="0.5" bottom="0.5">
        <stop position="0">
          <color theme="0"/>
        </stop>
        <stop position="1">
          <color rgb="FFFF9966"/>
        </stop>
      </gradientFill>
    </fill>
    <fill>
      <patternFill patternType="lightVertical">
        <fgColor theme="3" tint="0.79995117038483843"/>
        <bgColor theme="9" tint="0.59999389629810485"/>
      </patternFill>
    </fill>
    <fill>
      <patternFill patternType="lightVertical">
        <fgColor theme="4" tint="0.59996337778862885"/>
        <bgColor theme="9" tint="0.59999389629810485"/>
      </patternFill>
    </fill>
    <fill>
      <patternFill patternType="solid">
        <fgColor rgb="FFFFFFCC"/>
        <bgColor indexed="64"/>
      </patternFill>
    </fill>
    <fill>
      <patternFill patternType="gray125">
        <bgColor rgb="FFFFFFCC"/>
      </patternFill>
    </fill>
    <fill>
      <patternFill patternType="lightTrellis">
        <fgColor indexed="46"/>
        <bgColor rgb="FFFFFFCC"/>
      </patternFill>
    </fill>
    <fill>
      <patternFill patternType="solid">
        <fgColor theme="0"/>
        <bgColor auto="1"/>
      </patternFill>
    </fill>
    <fill>
      <patternFill patternType="solid">
        <fgColor theme="4" tint="0.59999389629810485"/>
        <bgColor indexed="64"/>
      </patternFill>
    </fill>
    <fill>
      <patternFill patternType="solid">
        <fgColor theme="6" tint="-0.249977111117893"/>
        <bgColor auto="1"/>
      </patternFill>
    </fill>
    <fill>
      <patternFill patternType="solid">
        <fgColor theme="3"/>
        <bgColor indexed="64"/>
      </patternFill>
    </fill>
    <fill>
      <patternFill patternType="solid">
        <fgColor theme="4"/>
        <bgColor indexed="64"/>
      </patternFill>
    </fill>
    <fill>
      <patternFill patternType="lightUp">
        <fgColor rgb="FF0070C0"/>
        <bgColor theme="3" tint="0.59999389629810485"/>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59999389629810485"/>
        <bgColor auto="1"/>
      </patternFill>
    </fill>
    <fill>
      <patternFill patternType="lightTrellis">
        <fgColor rgb="FF820585"/>
        <bgColor theme="3" tint="0.59999389629810485"/>
      </patternFill>
    </fill>
    <fill>
      <patternFill patternType="lightUp">
        <fgColor theme="5" tint="-0.24994659260841701"/>
        <bgColor theme="3" tint="0.59999389629810485"/>
      </patternFill>
    </fill>
    <fill>
      <patternFill patternType="lightUp">
        <fgColor theme="5" tint="-0.24994659260841701"/>
        <bgColor theme="3" tint="0.79998168889431442"/>
      </patternFill>
    </fill>
  </fills>
  <borders count="1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dashDot">
        <color indexed="18"/>
      </bottom>
      <diagonal/>
    </border>
    <border>
      <left/>
      <right/>
      <top style="dashDot">
        <color indexed="18"/>
      </top>
      <bottom style="dashDot">
        <color indexed="18"/>
      </bottom>
      <diagonal/>
    </border>
    <border>
      <left/>
      <right/>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uble">
        <color theme="5" tint="-0.24994659260841701"/>
      </left>
      <right/>
      <top style="double">
        <color theme="5" tint="-0.24994659260841701"/>
      </top>
      <bottom/>
      <diagonal/>
    </border>
    <border>
      <left/>
      <right/>
      <top style="double">
        <color theme="5" tint="-0.24994659260841701"/>
      </top>
      <bottom/>
      <diagonal/>
    </border>
    <border>
      <left/>
      <right style="double">
        <color theme="5" tint="-0.24994659260841701"/>
      </right>
      <top style="double">
        <color theme="5" tint="-0.24994659260841701"/>
      </top>
      <bottom/>
      <diagonal/>
    </border>
    <border>
      <left style="double">
        <color theme="5" tint="-0.24994659260841701"/>
      </left>
      <right/>
      <top/>
      <bottom/>
      <diagonal/>
    </border>
    <border>
      <left/>
      <right style="double">
        <color theme="5" tint="-0.24994659260841701"/>
      </right>
      <top/>
      <bottom/>
      <diagonal/>
    </border>
    <border>
      <left style="double">
        <color theme="5" tint="-0.24994659260841701"/>
      </left>
      <right/>
      <top/>
      <bottom style="double">
        <color theme="5" tint="-0.24994659260841701"/>
      </bottom>
      <diagonal/>
    </border>
    <border>
      <left/>
      <right/>
      <top/>
      <bottom style="double">
        <color theme="5" tint="-0.24994659260841701"/>
      </bottom>
      <diagonal/>
    </border>
    <border>
      <left/>
      <right style="double">
        <color theme="5" tint="-0.24994659260841701"/>
      </right>
      <top/>
      <bottom style="double">
        <color theme="5" tint="-0.24994659260841701"/>
      </bottom>
      <diagonal/>
    </border>
    <border>
      <left style="double">
        <color theme="5" tint="-0.24994659260841701"/>
      </left>
      <right/>
      <top style="medium">
        <color indexed="64"/>
      </top>
      <bottom/>
      <diagonal/>
    </border>
    <border>
      <left/>
      <right style="double">
        <color theme="5" tint="-0.24994659260841701"/>
      </right>
      <top style="medium">
        <color indexed="64"/>
      </top>
      <bottom/>
      <diagonal/>
    </border>
    <border>
      <left style="double">
        <color theme="5" tint="-0.24994659260841701"/>
      </left>
      <right/>
      <top style="thin">
        <color indexed="64"/>
      </top>
      <bottom/>
      <diagonal/>
    </border>
    <border>
      <left/>
      <right style="double">
        <color theme="5" tint="-0.24994659260841701"/>
      </right>
      <top style="thin">
        <color indexed="64"/>
      </top>
      <bottom/>
      <diagonal/>
    </border>
    <border>
      <left style="double">
        <color theme="5" tint="-0.24994659260841701"/>
      </left>
      <right/>
      <top/>
      <bottom style="thin">
        <color indexed="64"/>
      </bottom>
      <diagonal/>
    </border>
    <border>
      <left/>
      <right style="double">
        <color theme="5" tint="-0.24994659260841701"/>
      </right>
      <top/>
      <bottom style="thin">
        <color indexed="64"/>
      </bottom>
      <diagonal/>
    </border>
    <border>
      <left style="double">
        <color rgb="FFC00000"/>
      </left>
      <right/>
      <top style="double">
        <color rgb="FFC00000"/>
      </top>
      <bottom/>
      <diagonal/>
    </border>
    <border>
      <left/>
      <right/>
      <top style="double">
        <color rgb="FFC00000"/>
      </top>
      <bottom/>
      <diagonal/>
    </border>
    <border>
      <left/>
      <right style="double">
        <color rgb="FFC00000"/>
      </right>
      <top style="double">
        <color rgb="FFC00000"/>
      </top>
      <bottom/>
      <diagonal/>
    </border>
    <border>
      <left style="double">
        <color rgb="FFC00000"/>
      </left>
      <right/>
      <top/>
      <bottom/>
      <diagonal/>
    </border>
    <border>
      <left/>
      <right style="double">
        <color rgb="FFC00000"/>
      </right>
      <top/>
      <bottom/>
      <diagonal/>
    </border>
    <border>
      <left/>
      <right style="double">
        <color rgb="FFC00000"/>
      </right>
      <top/>
      <bottom style="dashDot">
        <color indexed="18"/>
      </bottom>
      <diagonal/>
    </border>
    <border>
      <left/>
      <right style="double">
        <color rgb="FFC00000"/>
      </right>
      <top style="dashDot">
        <color indexed="18"/>
      </top>
      <bottom style="dashDot">
        <color indexed="18"/>
      </bottom>
      <diagonal/>
    </border>
    <border>
      <left style="double">
        <color rgb="FFC00000"/>
      </left>
      <right/>
      <top style="medium">
        <color indexed="64"/>
      </top>
      <bottom/>
      <diagonal/>
    </border>
    <border>
      <left/>
      <right style="double">
        <color rgb="FFC00000"/>
      </right>
      <top style="medium">
        <color indexed="64"/>
      </top>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
      <left style="double">
        <color rgb="FFC00000"/>
      </left>
      <right/>
      <top/>
      <bottom style="medium">
        <color indexed="64"/>
      </bottom>
      <diagonal/>
    </border>
    <border>
      <left/>
      <right style="double">
        <color rgb="FFC00000"/>
      </right>
      <top/>
      <bottom style="medium">
        <color indexed="64"/>
      </bottom>
      <diagonal/>
    </border>
    <border>
      <left/>
      <right style="thin">
        <color indexed="55"/>
      </right>
      <top style="thin">
        <color indexed="64"/>
      </top>
      <bottom/>
      <diagonal/>
    </border>
    <border>
      <left style="thin">
        <color indexed="55"/>
      </left>
      <right style="thin">
        <color indexed="55"/>
      </right>
      <top style="thin">
        <color indexed="64"/>
      </top>
      <bottom/>
      <diagonal/>
    </border>
    <border>
      <left style="thin">
        <color indexed="55"/>
      </left>
      <right/>
      <top style="thin">
        <color indexed="64"/>
      </top>
      <bottom/>
      <diagonal/>
    </border>
    <border>
      <left style="thin">
        <color indexed="64"/>
      </left>
      <right style="dotted">
        <color indexed="64"/>
      </right>
      <top style="double">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double">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slantDashDot">
        <color indexed="64"/>
      </bottom>
      <diagonal/>
    </border>
    <border>
      <left style="dotted">
        <color indexed="64"/>
      </left>
      <right style="dotted">
        <color indexed="64"/>
      </right>
      <top style="dotted">
        <color indexed="64"/>
      </top>
      <bottom style="slantDashDot">
        <color indexed="64"/>
      </bottom>
      <diagonal/>
    </border>
    <border>
      <left style="dotted">
        <color indexed="64"/>
      </left>
      <right style="thin">
        <color indexed="64"/>
      </right>
      <top style="dotted">
        <color indexed="64"/>
      </top>
      <bottom style="slantDashDot">
        <color indexed="64"/>
      </bottom>
      <diagonal/>
    </border>
    <border>
      <left/>
      <right/>
      <top/>
      <bottom style="double">
        <color theme="6" tint="-0.499984740745262"/>
      </bottom>
      <diagonal/>
    </border>
    <border>
      <left style="double">
        <color theme="6" tint="-0.499984740745262"/>
      </left>
      <right/>
      <top/>
      <bottom/>
      <diagonal/>
    </border>
    <border>
      <left style="double">
        <color theme="6" tint="-0.499984740745262"/>
      </left>
      <right/>
      <top/>
      <bottom style="double">
        <color theme="6" tint="-0.499984740745262"/>
      </bottom>
      <diagonal/>
    </border>
    <border>
      <left style="double">
        <color rgb="FFC00000"/>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rgb="FFC00000"/>
      </right>
      <top style="medium">
        <color indexed="64"/>
      </top>
      <bottom style="double">
        <color indexed="64"/>
      </bottom>
      <diagonal/>
    </border>
    <border>
      <left style="double">
        <color rgb="FFC00000"/>
      </left>
      <right style="dotted">
        <color theme="0" tint="-0.499984740745262"/>
      </right>
      <top style="double">
        <color indexed="64"/>
      </top>
      <bottom style="dotted">
        <color theme="0" tint="-0.499984740745262"/>
      </bottom>
      <diagonal/>
    </border>
    <border>
      <left style="dotted">
        <color theme="0" tint="-0.499984740745262"/>
      </left>
      <right style="dotted">
        <color theme="0" tint="-0.499984740745262"/>
      </right>
      <top style="double">
        <color indexed="64"/>
      </top>
      <bottom style="dotted">
        <color theme="0" tint="-0.499984740745262"/>
      </bottom>
      <diagonal/>
    </border>
    <border>
      <left style="dotted">
        <color theme="0" tint="-0.499984740745262"/>
      </left>
      <right style="double">
        <color rgb="FFC00000"/>
      </right>
      <top style="double">
        <color indexed="64"/>
      </top>
      <bottom style="dotted">
        <color theme="0" tint="-0.499984740745262"/>
      </bottom>
      <diagonal/>
    </border>
    <border>
      <left style="double">
        <color rgb="FFC00000"/>
      </left>
      <right style="dotted">
        <color theme="0" tint="-0.499984740745262"/>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style="double">
        <color rgb="FFC00000"/>
      </right>
      <top style="dotted">
        <color theme="0" tint="-0.499984740745262"/>
      </top>
      <bottom style="dotted">
        <color theme="0" tint="-0.499984740745262"/>
      </bottom>
      <diagonal/>
    </border>
    <border>
      <left style="double">
        <color rgb="FFC00000"/>
      </left>
      <right style="dotted">
        <color theme="0" tint="-0.499984740745262"/>
      </right>
      <top style="dotted">
        <color theme="0" tint="-0.499984740745262"/>
      </top>
      <bottom style="double">
        <color rgb="FFC00000"/>
      </bottom>
      <diagonal/>
    </border>
    <border>
      <left style="dotted">
        <color theme="0" tint="-0.499984740745262"/>
      </left>
      <right style="dotted">
        <color theme="0" tint="-0.499984740745262"/>
      </right>
      <top style="dotted">
        <color theme="0" tint="-0.499984740745262"/>
      </top>
      <bottom style="double">
        <color rgb="FFC00000"/>
      </bottom>
      <diagonal/>
    </border>
    <border>
      <left style="dotted">
        <color theme="0" tint="-0.499984740745262"/>
      </left>
      <right style="double">
        <color rgb="FFC00000"/>
      </right>
      <top style="dotted">
        <color theme="0" tint="-0.499984740745262"/>
      </top>
      <bottom style="double">
        <color rgb="FFC00000"/>
      </bottom>
      <diagonal/>
    </border>
    <border>
      <left style="double">
        <color rgb="FF7030A0"/>
      </left>
      <right/>
      <top style="double">
        <color rgb="FF7030A0"/>
      </top>
      <bottom/>
      <diagonal/>
    </border>
    <border>
      <left/>
      <right/>
      <top style="double">
        <color rgb="FF7030A0"/>
      </top>
      <bottom/>
      <diagonal/>
    </border>
    <border>
      <left/>
      <right style="double">
        <color rgb="FF7030A0"/>
      </right>
      <top style="double">
        <color rgb="FF7030A0"/>
      </top>
      <bottom/>
      <diagonal/>
    </border>
    <border>
      <left style="double">
        <color rgb="FF7030A0"/>
      </left>
      <right/>
      <top/>
      <bottom/>
      <diagonal/>
    </border>
    <border>
      <left/>
      <right style="double">
        <color rgb="FF7030A0"/>
      </right>
      <top/>
      <bottom/>
      <diagonal/>
    </border>
    <border>
      <left style="double">
        <color rgb="FF7030A0"/>
      </left>
      <right/>
      <top/>
      <bottom style="double">
        <color rgb="FF7030A0"/>
      </bottom>
      <diagonal/>
    </border>
    <border>
      <left/>
      <right/>
      <top/>
      <bottom style="double">
        <color rgb="FF7030A0"/>
      </bottom>
      <diagonal/>
    </border>
    <border>
      <left/>
      <right style="double">
        <color rgb="FF7030A0"/>
      </right>
      <top/>
      <bottom style="double">
        <color rgb="FF7030A0"/>
      </bottom>
      <diagonal/>
    </border>
    <border>
      <left style="double">
        <color indexed="64"/>
      </left>
      <right/>
      <top style="double">
        <color indexed="64"/>
      </top>
      <bottom/>
      <diagonal/>
    </border>
    <border>
      <left style="double">
        <color theme="6" tint="-0.499984740745262"/>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dotted">
        <color indexed="64"/>
      </bottom>
      <diagonal/>
    </border>
    <border>
      <left/>
      <right style="double">
        <color indexed="64"/>
      </right>
      <top/>
      <bottom style="double">
        <color theme="6" tint="-0.499984740745262"/>
      </bottom>
      <diagonal/>
    </border>
    <border>
      <left style="double">
        <color indexed="64"/>
      </left>
      <right/>
      <top/>
      <bottom style="double">
        <color indexed="64"/>
      </bottom>
      <diagonal/>
    </border>
    <border>
      <left style="double">
        <color theme="6" tint="-0.499984740745262"/>
      </left>
      <right/>
      <top/>
      <bottom style="double">
        <color indexed="64"/>
      </bottom>
      <diagonal/>
    </border>
    <border>
      <left/>
      <right style="double">
        <color indexed="64"/>
      </right>
      <top/>
      <bottom style="double">
        <color indexed="64"/>
      </bottom>
      <diagonal/>
    </border>
    <border>
      <left/>
      <right style="thin">
        <color indexed="55"/>
      </right>
      <top/>
      <bottom/>
      <diagonal/>
    </border>
    <border>
      <left style="thin">
        <color indexed="55"/>
      </left>
      <right style="thin">
        <color indexed="55"/>
      </right>
      <top/>
      <bottom/>
      <diagonal/>
    </border>
    <border>
      <left style="thin">
        <color indexed="55"/>
      </left>
      <right/>
      <top/>
      <bottom/>
      <diagonal/>
    </border>
    <border>
      <left style="thin">
        <color indexed="64"/>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thin">
        <color indexed="64"/>
      </right>
      <top style="thin">
        <color indexed="64"/>
      </top>
      <bottom style="hair">
        <color theme="1" tint="0.499984740745262"/>
      </bottom>
      <diagonal/>
    </border>
    <border>
      <left style="thin">
        <color indexed="64"/>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thin">
        <color indexed="64"/>
      </right>
      <top style="hair">
        <color theme="1" tint="0.499984740745262"/>
      </top>
      <bottom style="hair">
        <color theme="1" tint="0.499984740745262"/>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hair">
        <color theme="1" tint="0.499984740745262"/>
      </left>
      <right style="thin">
        <color indexed="64"/>
      </right>
      <top/>
      <bottom style="hair">
        <color theme="1" tint="0.499984740745262"/>
      </bottom>
      <diagonal/>
    </border>
  </borders>
  <cellStyleXfs count="4">
    <xf numFmtId="0" fontId="0" fillId="0" borderId="0">
      <alignment vertical="top"/>
    </xf>
    <xf numFmtId="0" fontId="26" fillId="0" borderId="0" applyNumberFormat="0" applyFill="0" applyBorder="0" applyAlignment="0" applyProtection="0">
      <alignment vertical="top"/>
      <protection locked="0"/>
    </xf>
    <xf numFmtId="165" fontId="70" fillId="0" borderId="0" applyFont="0" applyFill="0" applyBorder="0" applyAlignment="0" applyProtection="0"/>
    <xf numFmtId="166" fontId="80" fillId="0" borderId="0" applyFont="0" applyFill="0" applyBorder="0" applyAlignment="0" applyProtection="0"/>
  </cellStyleXfs>
  <cellXfs count="864">
    <xf numFmtId="0" fontId="0" fillId="0" borderId="0" xfId="0" applyAlignment="1"/>
    <xf numFmtId="0" fontId="2" fillId="0" borderId="0" xfId="0" applyFont="1" applyAlignment="1"/>
    <xf numFmtId="0" fontId="0" fillId="0" borderId="1" xfId="0" applyBorder="1" applyAlignment="1"/>
    <xf numFmtId="0" fontId="0" fillId="0" borderId="0" xfId="0" applyBorder="1" applyAlignment="1"/>
    <xf numFmtId="0" fontId="3" fillId="0" borderId="0" xfId="0" applyFont="1" applyAlignment="1"/>
    <xf numFmtId="0" fontId="3" fillId="0" borderId="0" xfId="0" applyFont="1" applyBorder="1" applyAlignment="1"/>
    <xf numFmtId="0" fontId="5" fillId="0" borderId="0" xfId="0" applyFont="1" applyFill="1" applyBorder="1" applyAlignment="1">
      <alignment horizontal="center"/>
    </xf>
    <xf numFmtId="0" fontId="5" fillId="0" borderId="0" xfId="0" applyFont="1" applyFill="1" applyBorder="1" applyAlignment="1"/>
    <xf numFmtId="167" fontId="5" fillId="0" borderId="0" xfId="0" applyNumberFormat="1" applyFont="1" applyFill="1" applyBorder="1" applyAlignment="1">
      <alignment horizontal="right"/>
    </xf>
    <xf numFmtId="168" fontId="5" fillId="0" borderId="0" xfId="0" applyNumberFormat="1" applyFont="1" applyFill="1" applyBorder="1" applyAlignment="1">
      <alignment horizontal="center"/>
    </xf>
    <xf numFmtId="2" fontId="5" fillId="0" borderId="0" xfId="0" applyNumberFormat="1" applyFont="1" applyFill="1" applyBorder="1" applyAlignment="1">
      <alignment horizontal="center"/>
    </xf>
    <xf numFmtId="4" fontId="5" fillId="0" borderId="0" xfId="0" applyNumberFormat="1" applyFont="1" applyFill="1" applyBorder="1" applyAlignment="1">
      <alignment horizontal="right"/>
    </xf>
    <xf numFmtId="0" fontId="8" fillId="0" borderId="0" xfId="0" applyFont="1" applyAlignment="1"/>
    <xf numFmtId="0" fontId="8" fillId="0" borderId="0" xfId="0" applyFont="1" applyBorder="1" applyAlignment="1"/>
    <xf numFmtId="0" fontId="10" fillId="0" borderId="0" xfId="0" applyFont="1" applyAlignment="1">
      <alignment horizontal="center"/>
    </xf>
    <xf numFmtId="0" fontId="11" fillId="0" borderId="0" xfId="0" applyFont="1" applyAlignment="1"/>
    <xf numFmtId="0" fontId="10" fillId="0" borderId="0" xfId="0" applyFont="1" applyAlignment="1"/>
    <xf numFmtId="0" fontId="11" fillId="0" borderId="0" xfId="0" applyFont="1" applyBorder="1" applyAlignment="1"/>
    <xf numFmtId="0" fontId="11" fillId="0" borderId="0" xfId="0" applyFont="1" applyFill="1" applyBorder="1" applyAlignment="1"/>
    <xf numFmtId="0" fontId="14" fillId="0" borderId="0" xfId="0" applyFont="1" applyFill="1" applyBorder="1" applyAlignment="1"/>
    <xf numFmtId="0" fontId="12" fillId="0" borderId="0" xfId="0" applyFont="1" applyFill="1" applyBorder="1" applyAlignment="1"/>
    <xf numFmtId="0" fontId="8" fillId="0" borderId="0" xfId="0" applyFont="1" applyFill="1" applyBorder="1" applyAlignment="1"/>
    <xf numFmtId="0" fontId="14" fillId="0" borderId="0" xfId="0" applyFont="1" applyFill="1" applyBorder="1" applyAlignment="1">
      <alignment horizontal="center"/>
    </xf>
    <xf numFmtId="4" fontId="14" fillId="0" borderId="0" xfId="0" applyNumberFormat="1" applyFont="1" applyFill="1" applyBorder="1" applyAlignment="1">
      <alignment horizontal="center"/>
    </xf>
    <xf numFmtId="167" fontId="14" fillId="0" borderId="0" xfId="0" applyNumberFormat="1" applyFont="1" applyFill="1" applyBorder="1" applyAlignment="1">
      <alignment horizontal="left"/>
    </xf>
    <xf numFmtId="0" fontId="15" fillId="0" borderId="0" xfId="0" applyFont="1" applyFill="1" applyBorder="1" applyAlignment="1">
      <alignment horizontal="justify"/>
    </xf>
    <xf numFmtId="0" fontId="16"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9" fillId="0" borderId="0" xfId="0" applyFont="1" applyBorder="1" applyAlignment="1"/>
    <xf numFmtId="44" fontId="20" fillId="0" borderId="0" xfId="0" applyNumberFormat="1" applyFont="1" applyAlignment="1"/>
    <xf numFmtId="0" fontId="20" fillId="0" borderId="0" xfId="0" applyFont="1" applyBorder="1" applyAlignment="1"/>
    <xf numFmtId="0" fontId="0" fillId="0" borderId="0" xfId="0" applyAlignment="1">
      <alignment horizontal="center"/>
    </xf>
    <xf numFmtId="0" fontId="21" fillId="0" borderId="0" xfId="0" applyFont="1" applyBorder="1" applyAlignment="1"/>
    <xf numFmtId="0" fontId="0" fillId="0" borderId="7" xfId="0" applyBorder="1" applyAlignment="1"/>
    <xf numFmtId="0" fontId="4" fillId="0" borderId="0" xfId="0" applyFont="1" applyBorder="1" applyAlignment="1"/>
    <xf numFmtId="0" fontId="0" fillId="0" borderId="9" xfId="0" applyBorder="1" applyAlignment="1"/>
    <xf numFmtId="0" fontId="0" fillId="0" borderId="11" xfId="0" applyBorder="1" applyAlignment="1"/>
    <xf numFmtId="4" fontId="0" fillId="0" borderId="0" xfId="0" applyNumberFormat="1" applyBorder="1" applyAlignment="1"/>
    <xf numFmtId="169" fontId="0" fillId="0" borderId="0" xfId="0" applyNumberFormat="1" applyAlignment="1"/>
    <xf numFmtId="4" fontId="0" fillId="0" borderId="0" xfId="0" applyNumberFormat="1" applyAlignment="1"/>
    <xf numFmtId="0" fontId="29" fillId="0" borderId="0" xfId="0" applyFont="1" applyBorder="1" applyAlignment="1"/>
    <xf numFmtId="0" fontId="30" fillId="0" borderId="0" xfId="0" applyFont="1" applyBorder="1" applyAlignment="1"/>
    <xf numFmtId="4" fontId="30" fillId="0" borderId="0" xfId="0" applyNumberFormat="1" applyFont="1" applyBorder="1" applyAlignment="1"/>
    <xf numFmtId="0" fontId="7" fillId="0" borderId="0" xfId="0" applyFont="1" applyBorder="1" applyAlignment="1"/>
    <xf numFmtId="4" fontId="20" fillId="0" borderId="0" xfId="0" applyNumberFormat="1" applyFont="1" applyBorder="1" applyAlignment="1"/>
    <xf numFmtId="4" fontId="4" fillId="0" borderId="0" xfId="0" applyNumberFormat="1" applyFont="1" applyBorder="1" applyAlignment="1"/>
    <xf numFmtId="0" fontId="22" fillId="0" borderId="0" xfId="0" applyFont="1" applyBorder="1" applyAlignment="1">
      <alignment horizontal="right"/>
    </xf>
    <xf numFmtId="4" fontId="8" fillId="0" borderId="0" xfId="0" applyNumberFormat="1" applyFont="1" applyBorder="1" applyAlignment="1"/>
    <xf numFmtId="4" fontId="31" fillId="0" borderId="0" xfId="0" applyNumberFormat="1" applyFont="1" applyBorder="1" applyAlignment="1"/>
    <xf numFmtId="0" fontId="0" fillId="0" borderId="12" xfId="0" applyBorder="1" applyAlignment="1"/>
    <xf numFmtId="4" fontId="0" fillId="0" borderId="12" xfId="0" applyNumberFormat="1" applyBorder="1" applyAlignment="1"/>
    <xf numFmtId="0" fontId="0" fillId="0" borderId="17" xfId="0" applyBorder="1" applyAlignment="1"/>
    <xf numFmtId="4" fontId="0" fillId="0" borderId="19" xfId="0" applyNumberFormat="1" applyBorder="1" applyAlignment="1"/>
    <xf numFmtId="0" fontId="8" fillId="0" borderId="18" xfId="0" applyFont="1" applyBorder="1" applyAlignment="1"/>
    <xf numFmtId="0" fontId="1" fillId="0" borderId="0" xfId="0" applyFont="1" applyAlignment="1"/>
    <xf numFmtId="0" fontId="33" fillId="0" borderId="0" xfId="0" applyFont="1" applyFill="1" applyBorder="1" applyAlignment="1">
      <alignment horizontal="center"/>
    </xf>
    <xf numFmtId="0" fontId="1" fillId="0" borderId="12" xfId="0" applyFont="1" applyBorder="1" applyAlignment="1"/>
    <xf numFmtId="0" fontId="1" fillId="0" borderId="0" xfId="0" applyFont="1" applyBorder="1" applyAlignment="1"/>
    <xf numFmtId="0" fontId="40" fillId="0" borderId="0" xfId="0" applyFont="1" applyBorder="1" applyAlignment="1"/>
    <xf numFmtId="4" fontId="40" fillId="0" borderId="0" xfId="0" applyNumberFormat="1" applyFont="1" applyBorder="1" applyAlignment="1"/>
    <xf numFmtId="0" fontId="35" fillId="0" borderId="0" xfId="0" applyFont="1" applyAlignment="1"/>
    <xf numFmtId="9" fontId="8" fillId="0" borderId="0" xfId="0" applyNumberFormat="1" applyFont="1" applyBorder="1" applyAlignment="1"/>
    <xf numFmtId="0" fontId="10" fillId="0" borderId="0" xfId="0" applyFont="1" applyAlignment="1">
      <alignment horizontal="right"/>
    </xf>
    <xf numFmtId="0" fontId="10" fillId="0" borderId="0" xfId="0" applyFont="1" applyBorder="1" applyAlignment="1"/>
    <xf numFmtId="4" fontId="0" fillId="0" borderId="0" xfId="0" applyNumberFormat="1" applyBorder="1" applyAlignment="1">
      <alignment horizontal="left"/>
    </xf>
    <xf numFmtId="0" fontId="47" fillId="0" borderId="0" xfId="0" applyFont="1" applyAlignment="1"/>
    <xf numFmtId="0" fontId="46" fillId="0" borderId="0" xfId="0" applyFont="1" applyBorder="1" applyAlignment="1"/>
    <xf numFmtId="0" fontId="47" fillId="0" borderId="0" xfId="0" applyFont="1" applyBorder="1" applyAlignment="1"/>
    <xf numFmtId="14" fontId="1" fillId="0" borderId="0" xfId="0" applyNumberFormat="1" applyFont="1" applyBorder="1" applyAlignment="1">
      <alignment horizontal="center"/>
    </xf>
    <xf numFmtId="0" fontId="40" fillId="0" borderId="23" xfId="0" applyFont="1" applyBorder="1" applyAlignment="1"/>
    <xf numFmtId="4" fontId="40" fillId="0" borderId="23" xfId="0" applyNumberFormat="1" applyFont="1" applyBorder="1" applyAlignment="1"/>
    <xf numFmtId="0" fontId="20" fillId="0" borderId="23" xfId="0" applyFont="1" applyBorder="1" applyAlignment="1"/>
    <xf numFmtId="4" fontId="20" fillId="0" borderId="23" xfId="0" applyNumberFormat="1" applyFont="1" applyBorder="1" applyAlignment="1"/>
    <xf numFmtId="0" fontId="21" fillId="0" borderId="22" xfId="0" applyFont="1" applyBorder="1" applyAlignment="1"/>
    <xf numFmtId="4" fontId="21" fillId="0" borderId="22" xfId="0" applyNumberFormat="1" applyFont="1" applyBorder="1" applyAlignment="1"/>
    <xf numFmtId="0" fontId="1" fillId="0" borderId="24" xfId="0" applyFont="1" applyBorder="1" applyAlignment="1"/>
    <xf numFmtId="0" fontId="50" fillId="2" borderId="0" xfId="0" applyFont="1" applyFill="1" applyBorder="1" applyAlignment="1"/>
    <xf numFmtId="4" fontId="50" fillId="2" borderId="0" xfId="0" applyNumberFormat="1" applyFont="1" applyFill="1" applyBorder="1" applyAlignment="1"/>
    <xf numFmtId="0" fontId="0" fillId="2" borderId="0" xfId="0" applyFill="1" applyBorder="1" applyAlignment="1"/>
    <xf numFmtId="4" fontId="0" fillId="2" borderId="0" xfId="0" applyNumberFormat="1" applyFill="1" applyBorder="1" applyAlignment="1"/>
    <xf numFmtId="172" fontId="31" fillId="0" borderId="0" xfId="0" applyNumberFormat="1" applyFont="1" applyBorder="1" applyAlignment="1"/>
    <xf numFmtId="0" fontId="10" fillId="2" borderId="18" xfId="0" applyFont="1" applyFill="1" applyBorder="1" applyAlignment="1"/>
    <xf numFmtId="0" fontId="10" fillId="2" borderId="0" xfId="0" applyFont="1" applyFill="1" applyBorder="1" applyAlignment="1"/>
    <xf numFmtId="0" fontId="10" fillId="2" borderId="13" xfId="0" applyFont="1" applyFill="1" applyBorder="1" applyAlignment="1"/>
    <xf numFmtId="4" fontId="34" fillId="2" borderId="0" xfId="0" applyNumberFormat="1" applyFont="1" applyFill="1" applyBorder="1" applyAlignment="1">
      <alignment horizontal="left"/>
    </xf>
    <xf numFmtId="4" fontId="34" fillId="2" borderId="13" xfId="0" applyNumberFormat="1" applyFont="1" applyFill="1" applyBorder="1" applyAlignment="1"/>
    <xf numFmtId="0" fontId="0" fillId="0" borderId="27" xfId="0" applyBorder="1" applyAlignment="1"/>
    <xf numFmtId="0" fontId="21" fillId="0" borderId="0" xfId="0" applyFont="1" applyBorder="1" applyAlignment="1">
      <alignment horizontal="center"/>
    </xf>
    <xf numFmtId="4" fontId="21" fillId="0" borderId="0" xfId="0" applyNumberFormat="1" applyFont="1" applyBorder="1" applyAlignment="1"/>
    <xf numFmtId="0" fontId="27" fillId="0" borderId="0" xfId="0" applyFont="1" applyAlignment="1"/>
    <xf numFmtId="0" fontId="34" fillId="2" borderId="18" xfId="0" applyFont="1" applyFill="1" applyBorder="1" applyAlignment="1">
      <alignment horizontal="left"/>
    </xf>
    <xf numFmtId="0" fontId="34" fillId="2" borderId="0" xfId="0" applyFont="1" applyFill="1" applyBorder="1" applyAlignment="1">
      <alignment horizontal="left"/>
    </xf>
    <xf numFmtId="0" fontId="2" fillId="0" borderId="0" xfId="0" applyFont="1" applyAlignment="1">
      <alignment horizontal="left"/>
    </xf>
    <xf numFmtId="166" fontId="34" fillId="2" borderId="18" xfId="0" applyNumberFormat="1" applyFont="1" applyFill="1" applyBorder="1" applyAlignment="1">
      <alignment horizontal="left"/>
    </xf>
    <xf numFmtId="166" fontId="34" fillId="2" borderId="13" xfId="0" applyNumberFormat="1" applyFont="1" applyFill="1" applyBorder="1" applyAlignment="1"/>
    <xf numFmtId="0" fontId="57" fillId="0" borderId="22" xfId="0" applyFont="1" applyBorder="1" applyAlignment="1"/>
    <xf numFmtId="4" fontId="27" fillId="0" borderId="13" xfId="0" applyNumberFormat="1" applyFont="1" applyBorder="1" applyAlignment="1"/>
    <xf numFmtId="172" fontId="27" fillId="0" borderId="0" xfId="0" applyNumberFormat="1" applyFont="1" applyBorder="1" applyAlignment="1"/>
    <xf numFmtId="172" fontId="27" fillId="0" borderId="1" xfId="0" applyNumberFormat="1" applyFont="1" applyBorder="1" applyAlignment="1"/>
    <xf numFmtId="44" fontId="54" fillId="0" borderId="0" xfId="0" applyNumberFormat="1" applyFont="1" applyBorder="1" applyAlignment="1">
      <alignment horizontal="center"/>
    </xf>
    <xf numFmtId="44" fontId="54" fillId="0" borderId="0" xfId="0" applyNumberFormat="1" applyFont="1" applyBorder="1" applyAlignment="1"/>
    <xf numFmtId="44" fontId="45" fillId="0" borderId="0" xfId="0" applyNumberFormat="1" applyFont="1" applyBorder="1" applyAlignment="1"/>
    <xf numFmtId="0" fontId="59" fillId="0" borderId="0" xfId="0" applyFont="1" applyBorder="1" applyAlignment="1">
      <alignment horizontal="justify" vertical="center" wrapText="1"/>
    </xf>
    <xf numFmtId="0" fontId="59" fillId="0" borderId="0" xfId="0" applyFont="1" applyAlignment="1">
      <alignment horizontal="justify"/>
    </xf>
    <xf numFmtId="0" fontId="0" fillId="0" borderId="20" xfId="0" applyBorder="1" applyAlignment="1"/>
    <xf numFmtId="0" fontId="44" fillId="0" borderId="5" xfId="0" applyFont="1" applyBorder="1" applyAlignment="1"/>
    <xf numFmtId="0" fontId="44" fillId="0" borderId="4" xfId="0" applyFont="1" applyBorder="1" applyAlignment="1"/>
    <xf numFmtId="0" fontId="63" fillId="0" borderId="9" xfId="0" applyFont="1" applyBorder="1" applyAlignment="1"/>
    <xf numFmtId="0" fontId="44" fillId="0" borderId="0" xfId="0" applyFont="1" applyBorder="1" applyAlignment="1"/>
    <xf numFmtId="0" fontId="44" fillId="0" borderId="20" xfId="0" applyFont="1" applyBorder="1" applyAlignment="1"/>
    <xf numFmtId="0" fontId="44" fillId="0" borderId="9" xfId="0" applyFont="1" applyBorder="1" applyAlignment="1"/>
    <xf numFmtId="0" fontId="27" fillId="0" borderId="3" xfId="0" applyFont="1" applyBorder="1" applyAlignment="1"/>
    <xf numFmtId="0" fontId="0" fillId="0" borderId="24" xfId="0" applyBorder="1" applyAlignment="1"/>
    <xf numFmtId="0" fontId="0" fillId="0" borderId="21" xfId="0" applyBorder="1" applyAlignment="1"/>
    <xf numFmtId="0" fontId="8" fillId="3" borderId="0" xfId="0" applyFont="1" applyFill="1" applyAlignment="1"/>
    <xf numFmtId="0" fontId="47" fillId="3" borderId="0" xfId="0" applyFont="1" applyFill="1" applyAlignment="1"/>
    <xf numFmtId="0" fontId="66" fillId="3" borderId="0" xfId="0" applyFont="1" applyFill="1" applyBorder="1" applyAlignment="1"/>
    <xf numFmtId="0" fontId="10" fillId="6" borderId="8" xfId="0" applyFont="1" applyFill="1" applyBorder="1" applyAlignment="1"/>
    <xf numFmtId="0" fontId="10" fillId="6" borderId="33" xfId="0" applyFont="1" applyFill="1" applyBorder="1" applyAlignment="1"/>
    <xf numFmtId="0" fontId="10" fillId="6" borderId="34" xfId="0" applyFont="1" applyFill="1" applyBorder="1" applyAlignment="1"/>
    <xf numFmtId="0" fontId="34" fillId="6" borderId="35" xfId="0" applyFont="1" applyFill="1" applyBorder="1" applyAlignment="1">
      <alignment horizontal="left"/>
    </xf>
    <xf numFmtId="4" fontId="34" fillId="6" borderId="34" xfId="0" applyNumberFormat="1" applyFont="1" applyFill="1" applyBorder="1" applyAlignment="1">
      <alignment horizontal="right"/>
    </xf>
    <xf numFmtId="4" fontId="34" fillId="6" borderId="33" xfId="0" applyNumberFormat="1" applyFont="1" applyFill="1" applyBorder="1" applyAlignment="1">
      <alignment horizontal="left"/>
    </xf>
    <xf numFmtId="4" fontId="34" fillId="6" borderId="34" xfId="0" applyNumberFormat="1" applyFont="1" applyFill="1" applyBorder="1" applyAlignment="1"/>
    <xf numFmtId="0" fontId="34" fillId="6" borderId="33" xfId="0" applyFont="1" applyFill="1" applyBorder="1" applyAlignment="1">
      <alignment horizontal="left"/>
    </xf>
    <xf numFmtId="4" fontId="34" fillId="6" borderId="36" xfId="0" applyNumberFormat="1" applyFont="1" applyFill="1" applyBorder="1" applyAlignment="1"/>
    <xf numFmtId="44" fontId="42" fillId="0" borderId="3" xfId="0" applyNumberFormat="1" applyFont="1" applyFill="1" applyBorder="1" applyAlignment="1"/>
    <xf numFmtId="44" fontId="42" fillId="0" borderId="4" xfId="0" applyNumberFormat="1" applyFont="1" applyFill="1" applyBorder="1" applyAlignment="1"/>
    <xf numFmtId="0" fontId="8" fillId="0" borderId="3" xfId="0" applyFont="1" applyBorder="1" applyAlignment="1"/>
    <xf numFmtId="0" fontId="11" fillId="0" borderId="9" xfId="0" applyFont="1" applyBorder="1" applyAlignment="1"/>
    <xf numFmtId="0" fontId="8" fillId="0" borderId="9" xfId="0" applyFont="1" applyBorder="1" applyAlignment="1"/>
    <xf numFmtId="0" fontId="8" fillId="0" borderId="0" xfId="0" applyFont="1" applyBorder="1" applyAlignment="1">
      <alignment horizontal="center"/>
    </xf>
    <xf numFmtId="0" fontId="0" fillId="0" borderId="0" xfId="0" applyBorder="1" applyAlignment="1">
      <alignment horizontal="center"/>
    </xf>
    <xf numFmtId="4" fontId="0" fillId="0" borderId="0" xfId="0" applyNumberFormat="1" applyBorder="1" applyAlignment="1">
      <alignment horizontal="center"/>
    </xf>
    <xf numFmtId="0" fontId="69" fillId="0" borderId="0" xfId="0" applyFont="1" applyBorder="1" applyAlignment="1"/>
    <xf numFmtId="0" fontId="0" fillId="2" borderId="42" xfId="0" applyFill="1" applyBorder="1" applyAlignment="1"/>
    <xf numFmtId="0" fontId="0" fillId="2" borderId="43" xfId="0" applyFill="1" applyBorder="1" applyAlignment="1"/>
    <xf numFmtId="4" fontId="0" fillId="2" borderId="43" xfId="0" applyNumberFormat="1" applyFill="1" applyBorder="1" applyAlignment="1"/>
    <xf numFmtId="4" fontId="0" fillId="2" borderId="44" xfId="0" applyNumberFormat="1" applyFill="1" applyBorder="1" applyAlignment="1"/>
    <xf numFmtId="0" fontId="0" fillId="2" borderId="45" xfId="0" applyFill="1" applyBorder="1" applyAlignment="1"/>
    <xf numFmtId="4" fontId="0" fillId="2" borderId="46" xfId="0" applyNumberFormat="1" applyFill="1" applyBorder="1" applyAlignment="1"/>
    <xf numFmtId="0" fontId="50" fillId="2" borderId="45" xfId="0" applyFont="1" applyFill="1" applyBorder="1" applyAlignment="1"/>
    <xf numFmtId="4" fontId="50" fillId="2" borderId="46" xfId="0" applyNumberFormat="1" applyFont="1" applyFill="1" applyBorder="1" applyAlignment="1"/>
    <xf numFmtId="0" fontId="0" fillId="0" borderId="45" xfId="0" applyBorder="1" applyAlignment="1"/>
    <xf numFmtId="4" fontId="0" fillId="0" borderId="46" xfId="0" applyNumberFormat="1" applyBorder="1" applyAlignment="1"/>
    <xf numFmtId="0" fontId="0" fillId="0" borderId="50" xfId="0" applyBorder="1" applyAlignment="1"/>
    <xf numFmtId="4" fontId="0" fillId="0" borderId="51" xfId="0" applyNumberFormat="1" applyBorder="1" applyAlignment="1"/>
    <xf numFmtId="0" fontId="8" fillId="0" borderId="45" xfId="0" applyFont="1" applyBorder="1" applyAlignment="1"/>
    <xf numFmtId="4" fontId="27" fillId="0" borderId="46" xfId="0" applyNumberFormat="1" applyFont="1" applyBorder="1" applyAlignment="1"/>
    <xf numFmtId="0" fontId="0" fillId="0" borderId="47" xfId="0" applyBorder="1" applyAlignment="1"/>
    <xf numFmtId="0" fontId="0" fillId="0" borderId="48" xfId="0" applyBorder="1" applyAlignment="1"/>
    <xf numFmtId="4" fontId="0" fillId="0" borderId="48" xfId="0" applyNumberFormat="1" applyBorder="1" applyAlignment="1"/>
    <xf numFmtId="4" fontId="0" fillId="0" borderId="49" xfId="0" applyNumberFormat="1" applyBorder="1" applyAlignment="1"/>
    <xf numFmtId="0" fontId="0" fillId="0" borderId="56" xfId="0" applyFill="1" applyBorder="1" applyAlignment="1">
      <alignment horizontal="right"/>
    </xf>
    <xf numFmtId="0" fontId="0" fillId="0" borderId="57" xfId="0" applyBorder="1" applyAlignment="1"/>
    <xf numFmtId="4" fontId="0" fillId="0" borderId="57" xfId="0" applyNumberFormat="1" applyBorder="1" applyAlignment="1"/>
    <xf numFmtId="0" fontId="0" fillId="0" borderId="58" xfId="0" applyBorder="1" applyAlignment="1"/>
    <xf numFmtId="0" fontId="29" fillId="0" borderId="59" xfId="0" applyFont="1" applyFill="1" applyBorder="1" applyAlignment="1">
      <alignment horizontal="right"/>
    </xf>
    <xf numFmtId="0" fontId="0" fillId="0" borderId="60" xfId="0" applyBorder="1" applyAlignment="1"/>
    <xf numFmtId="0" fontId="0" fillId="0" borderId="59" xfId="0" applyFill="1" applyBorder="1" applyAlignment="1">
      <alignment horizontal="right"/>
    </xf>
    <xf numFmtId="0" fontId="30" fillId="0" borderId="60" xfId="0" applyFont="1" applyBorder="1" applyAlignment="1"/>
    <xf numFmtId="0" fontId="7" fillId="0" borderId="59" xfId="0" applyFont="1" applyFill="1" applyBorder="1" applyAlignment="1">
      <alignment horizontal="right"/>
    </xf>
    <xf numFmtId="0" fontId="0" fillId="0" borderId="62" xfId="0" applyBorder="1" applyAlignment="1"/>
    <xf numFmtId="0" fontId="21" fillId="0" borderId="61" xfId="0" applyFont="1" applyBorder="1" applyAlignment="1"/>
    <xf numFmtId="0" fontId="4" fillId="0" borderId="60" xfId="0" applyFont="1" applyBorder="1" applyAlignment="1"/>
    <xf numFmtId="0" fontId="0" fillId="0" borderId="63" xfId="0" applyFill="1" applyBorder="1" applyAlignment="1">
      <alignment horizontal="right"/>
    </xf>
    <xf numFmtId="0" fontId="0" fillId="0" borderId="64" xfId="0" applyBorder="1" applyAlignment="1"/>
    <xf numFmtId="0" fontId="29" fillId="0" borderId="59" xfId="0" applyFont="1" applyFill="1" applyBorder="1" applyAlignment="1"/>
    <xf numFmtId="0" fontId="0" fillId="0" borderId="59" xfId="0" applyFill="1" applyBorder="1" applyAlignment="1"/>
    <xf numFmtId="0" fontId="10" fillId="0" borderId="59" xfId="0" applyFont="1" applyFill="1" applyBorder="1" applyAlignment="1">
      <alignment horizontal="right"/>
    </xf>
    <xf numFmtId="0" fontId="0" fillId="0" borderId="60" xfId="0" applyBorder="1" applyAlignment="1">
      <alignment horizontal="right"/>
    </xf>
    <xf numFmtId="0" fontId="10" fillId="0" borderId="59" xfId="0" applyFont="1" applyFill="1" applyBorder="1" applyAlignment="1"/>
    <xf numFmtId="0" fontId="7" fillId="0" borderId="60" xfId="0" applyFont="1" applyBorder="1" applyAlignment="1">
      <alignment horizontal="right"/>
    </xf>
    <xf numFmtId="4" fontId="0" fillId="0" borderId="60" xfId="0" applyNumberFormat="1" applyBorder="1" applyAlignment="1">
      <alignment horizontal="center"/>
    </xf>
    <xf numFmtId="0" fontId="0" fillId="0" borderId="65" xfId="0" applyFill="1" applyBorder="1" applyAlignment="1"/>
    <xf numFmtId="0" fontId="0" fillId="0" borderId="66" xfId="0" applyBorder="1" applyAlignment="1">
      <alignment horizontal="center"/>
    </xf>
    <xf numFmtId="0" fontId="0" fillId="0" borderId="66" xfId="0" applyBorder="1" applyAlignment="1"/>
    <xf numFmtId="4" fontId="0" fillId="0" borderId="66" xfId="0" applyNumberFormat="1" applyBorder="1" applyAlignment="1">
      <alignment horizontal="left"/>
    </xf>
    <xf numFmtId="4" fontId="0" fillId="0" borderId="66" xfId="0" applyNumberFormat="1" applyBorder="1" applyAlignment="1">
      <alignment horizontal="center"/>
    </xf>
    <xf numFmtId="4" fontId="0" fillId="0" borderId="67" xfId="0" applyNumberFormat="1" applyBorder="1" applyAlignment="1">
      <alignment horizontal="center"/>
    </xf>
    <xf numFmtId="0" fontId="0" fillId="7" borderId="0" xfId="0" applyFill="1" applyBorder="1" applyAlignment="1"/>
    <xf numFmtId="1" fontId="55" fillId="0" borderId="3" xfId="0" applyNumberFormat="1" applyFont="1" applyFill="1" applyBorder="1" applyAlignment="1">
      <alignment horizontal="center"/>
    </xf>
    <xf numFmtId="0" fontId="61" fillId="0" borderId="6" xfId="0" applyFont="1" applyFill="1" applyBorder="1" applyAlignment="1">
      <alignment horizontal="center"/>
    </xf>
    <xf numFmtId="165" fontId="42" fillId="0" borderId="72" xfId="0" applyNumberFormat="1" applyFont="1" applyFill="1" applyBorder="1" applyAlignment="1">
      <alignment horizontal="center"/>
    </xf>
    <xf numFmtId="0" fontId="10" fillId="0" borderId="0" xfId="0" applyFont="1" applyAlignment="1">
      <alignment horizontal="center"/>
    </xf>
    <xf numFmtId="0" fontId="2" fillId="2" borderId="18" xfId="0" applyFont="1" applyFill="1" applyBorder="1" applyAlignment="1"/>
    <xf numFmtId="0" fontId="3" fillId="9" borderId="17" xfId="0" applyFont="1" applyFill="1" applyBorder="1" applyAlignment="1"/>
    <xf numFmtId="4" fontId="23" fillId="9" borderId="19" xfId="0" applyNumberFormat="1" applyFont="1" applyFill="1" applyBorder="1" applyAlignment="1">
      <alignment horizontal="center"/>
    </xf>
    <xf numFmtId="0" fontId="23" fillId="9" borderId="12" xfId="0" applyFont="1" applyFill="1" applyBorder="1" applyAlignment="1">
      <alignment horizontal="center"/>
    </xf>
    <xf numFmtId="0" fontId="3" fillId="9" borderId="16" xfId="0" applyFont="1" applyFill="1" applyBorder="1" applyAlignment="1"/>
    <xf numFmtId="4" fontId="23" fillId="9" borderId="14" xfId="0" applyNumberFormat="1" applyFont="1" applyFill="1" applyBorder="1" applyAlignment="1">
      <alignment horizontal="center"/>
    </xf>
    <xf numFmtId="0" fontId="23" fillId="9" borderId="15" xfId="0" applyFont="1" applyFill="1" applyBorder="1" applyAlignment="1">
      <alignment horizontal="center"/>
    </xf>
    <xf numFmtId="0" fontId="10" fillId="0" borderId="46" xfId="0" applyFont="1" applyBorder="1" applyAlignment="1"/>
    <xf numFmtId="0" fontId="0" fillId="10" borderId="0" xfId="0" applyFill="1" applyAlignment="1"/>
    <xf numFmtId="0" fontId="11" fillId="10" borderId="0" xfId="0" applyFont="1" applyFill="1" applyAlignment="1"/>
    <xf numFmtId="0" fontId="0" fillId="10" borderId="0" xfId="0" applyFill="1" applyBorder="1" applyAlignment="1"/>
    <xf numFmtId="0" fontId="27" fillId="0" borderId="5" xfId="0" applyFont="1" applyBorder="1" applyAlignment="1"/>
    <xf numFmtId="173" fontId="0" fillId="0" borderId="0" xfId="0" applyNumberFormat="1" applyAlignment="1"/>
    <xf numFmtId="0" fontId="1" fillId="0" borderId="83" xfId="0" applyFont="1" applyFill="1" applyBorder="1" applyAlignment="1"/>
    <xf numFmtId="0" fontId="1" fillId="0" borderId="84" xfId="0" applyFont="1" applyFill="1" applyBorder="1" applyAlignment="1"/>
    <xf numFmtId="0" fontId="10" fillId="0" borderId="0" xfId="0" applyFont="1" applyBorder="1" applyAlignment="1">
      <alignment horizontal="center"/>
    </xf>
    <xf numFmtId="169" fontId="2" fillId="0" borderId="85" xfId="0" applyNumberFormat="1" applyFont="1" applyFill="1" applyBorder="1" applyAlignment="1"/>
    <xf numFmtId="0" fontId="23" fillId="0" borderId="86" xfId="0" applyFont="1" applyFill="1" applyBorder="1" applyAlignment="1">
      <alignment horizontal="center"/>
    </xf>
    <xf numFmtId="4" fontId="23" fillId="0" borderId="86" xfId="0" applyNumberFormat="1" applyFont="1" applyFill="1" applyBorder="1" applyAlignment="1">
      <alignment horizontal="center"/>
    </xf>
    <xf numFmtId="0" fontId="23" fillId="0" borderId="87" xfId="0" applyFont="1" applyFill="1" applyBorder="1" applyAlignment="1">
      <alignment horizontal="center"/>
    </xf>
    <xf numFmtId="3" fontId="36" fillId="0" borderId="88" xfId="0" applyNumberFormat="1" applyFont="1" applyFill="1" applyBorder="1" applyAlignment="1">
      <alignment horizontal="left"/>
    </xf>
    <xf numFmtId="0" fontId="32" fillId="0" borderId="90" xfId="0" applyFont="1" applyFill="1" applyBorder="1" applyAlignment="1"/>
    <xf numFmtId="3" fontId="36" fillId="0" borderId="91" xfId="0" applyNumberFormat="1" applyFont="1" applyFill="1" applyBorder="1" applyAlignment="1">
      <alignment horizontal="left"/>
    </xf>
    <xf numFmtId="4" fontId="41" fillId="0" borderId="92" xfId="0" applyNumberFormat="1" applyFont="1" applyFill="1" applyBorder="1" applyAlignment="1">
      <alignment horizontal="center"/>
    </xf>
    <xf numFmtId="0" fontId="41" fillId="0" borderId="92" xfId="0" applyFont="1" applyFill="1" applyBorder="1" applyAlignment="1">
      <alignment horizontal="center"/>
    </xf>
    <xf numFmtId="0" fontId="32" fillId="0" borderId="93" xfId="0" applyFont="1" applyFill="1" applyBorder="1" applyAlignment="1"/>
    <xf numFmtId="3" fontId="36" fillId="0" borderId="94" xfId="0" applyNumberFormat="1" applyFont="1" applyFill="1" applyBorder="1" applyAlignment="1">
      <alignment horizontal="left"/>
    </xf>
    <xf numFmtId="0" fontId="3" fillId="0" borderId="95" xfId="0" applyFont="1" applyFill="1" applyBorder="1" applyAlignment="1"/>
    <xf numFmtId="4" fontId="3" fillId="0" borderId="95" xfId="0" applyNumberFormat="1" applyFont="1" applyFill="1" applyBorder="1" applyAlignment="1">
      <alignment horizontal="center"/>
    </xf>
    <xf numFmtId="0" fontId="3" fillId="0" borderId="95" xfId="0" applyFont="1" applyFill="1" applyBorder="1" applyAlignment="1">
      <alignment horizontal="center"/>
    </xf>
    <xf numFmtId="0" fontId="32" fillId="0" borderId="96" xfId="0" applyFont="1" applyFill="1" applyBorder="1" applyAlignment="1"/>
    <xf numFmtId="0" fontId="10" fillId="0" borderId="100" xfId="0" applyFont="1" applyBorder="1" applyAlignment="1">
      <alignment horizontal="center"/>
    </xf>
    <xf numFmtId="0" fontId="10" fillId="0" borderId="101" xfId="0" applyFont="1" applyBorder="1" applyAlignment="1">
      <alignment horizontal="center"/>
    </xf>
    <xf numFmtId="0" fontId="11" fillId="0" borderId="100" xfId="0" applyFont="1" applyBorder="1" applyAlignment="1"/>
    <xf numFmtId="0" fontId="11" fillId="0" borderId="101" xfId="0" applyFont="1" applyBorder="1" applyAlignment="1"/>
    <xf numFmtId="0" fontId="11" fillId="0" borderId="102" xfId="0" applyFont="1" applyBorder="1" applyAlignment="1"/>
    <xf numFmtId="0" fontId="8" fillId="0" borderId="103" xfId="0" applyFont="1" applyBorder="1" applyAlignment="1"/>
    <xf numFmtId="0" fontId="27" fillId="0" borderId="103" xfId="0" applyFont="1" applyBorder="1" applyAlignment="1"/>
    <xf numFmtId="0" fontId="25" fillId="0" borderId="103" xfId="0" applyFont="1" applyBorder="1" applyAlignment="1"/>
    <xf numFmtId="0" fontId="11" fillId="0" borderId="103" xfId="0" applyFont="1" applyBorder="1" applyAlignment="1"/>
    <xf numFmtId="0" fontId="11" fillId="0" borderId="104" xfId="0" applyFont="1" applyBorder="1" applyAlignment="1"/>
    <xf numFmtId="0" fontId="85" fillId="0" borderId="0" xfId="0" applyFont="1" applyAlignment="1"/>
    <xf numFmtId="0" fontId="86" fillId="0" borderId="0" xfId="0" applyFont="1" applyAlignment="1"/>
    <xf numFmtId="0" fontId="87" fillId="0" borderId="0" xfId="0" applyFont="1" applyBorder="1" applyAlignment="1"/>
    <xf numFmtId="0" fontId="85" fillId="0" borderId="0" xfId="0" applyFont="1" applyBorder="1" applyAlignment="1"/>
    <xf numFmtId="0" fontId="88" fillId="0" borderId="0" xfId="0" applyFont="1" applyAlignment="1"/>
    <xf numFmtId="0" fontId="88" fillId="0" borderId="0" xfId="0" applyFont="1" applyBorder="1" applyAlignment="1"/>
    <xf numFmtId="0" fontId="90" fillId="0" borderId="0" xfId="0" applyFont="1" applyAlignment="1">
      <alignment horizontal="left"/>
    </xf>
    <xf numFmtId="0" fontId="88" fillId="3" borderId="0" xfId="0" applyFont="1" applyFill="1" applyAlignment="1"/>
    <xf numFmtId="0" fontId="92" fillId="0" borderId="0" xfId="0" applyFont="1" applyBorder="1" applyAlignment="1"/>
    <xf numFmtId="0" fontId="91" fillId="0" borderId="0" xfId="0" applyFont="1" applyAlignment="1">
      <alignment horizontal="right"/>
    </xf>
    <xf numFmtId="0" fontId="88" fillId="0" borderId="0" xfId="0" applyFont="1" applyAlignment="1">
      <alignment horizontal="right"/>
    </xf>
    <xf numFmtId="0" fontId="88" fillId="0" borderId="0" xfId="0" applyFont="1" applyBorder="1" applyAlignment="1">
      <alignment horizontal="right"/>
    </xf>
    <xf numFmtId="0" fontId="90" fillId="0" borderId="0" xfId="0" applyFont="1" applyAlignment="1"/>
    <xf numFmtId="0" fontId="94" fillId="0" borderId="0" xfId="0" applyFont="1" applyBorder="1" applyAlignment="1"/>
    <xf numFmtId="0" fontId="95" fillId="0" borderId="0" xfId="0" applyFont="1" applyAlignment="1"/>
    <xf numFmtId="0" fontId="96" fillId="0" borderId="0" xfId="0" applyFont="1" applyBorder="1" applyAlignment="1"/>
    <xf numFmtId="0" fontId="90" fillId="0" borderId="0" xfId="0" applyFont="1" applyBorder="1" applyAlignment="1"/>
    <xf numFmtId="0" fontId="95" fillId="0" borderId="0" xfId="0" applyFont="1" applyBorder="1" applyAlignment="1"/>
    <xf numFmtId="44" fontId="90" fillId="0" borderId="0" xfId="0" applyNumberFormat="1" applyFont="1" applyBorder="1" applyAlignment="1"/>
    <xf numFmtId="0" fontId="90" fillId="4" borderId="0" xfId="0" applyFont="1" applyFill="1" applyBorder="1" applyAlignment="1"/>
    <xf numFmtId="0" fontId="89" fillId="0" borderId="0" xfId="0" applyFont="1" applyBorder="1" applyAlignment="1"/>
    <xf numFmtId="0" fontId="89" fillId="0" borderId="101" xfId="0" applyFont="1" applyBorder="1" applyAlignment="1"/>
    <xf numFmtId="0" fontId="95" fillId="0" borderId="0" xfId="0" applyFont="1" applyBorder="1" applyAlignment="1">
      <alignment wrapText="1"/>
    </xf>
    <xf numFmtId="0" fontId="95" fillId="0" borderId="0" xfId="0" applyFont="1" applyBorder="1" applyAlignment="1">
      <alignment horizontal="center"/>
    </xf>
    <xf numFmtId="0" fontId="89" fillId="0" borderId="1" xfId="0" applyFont="1" applyBorder="1" applyAlignment="1"/>
    <xf numFmtId="0" fontId="92" fillId="0" borderId="1" xfId="0" applyFont="1" applyBorder="1" applyAlignment="1"/>
    <xf numFmtId="0" fontId="89" fillId="0" borderId="5" xfId="0" applyFont="1" applyBorder="1" applyAlignment="1"/>
    <xf numFmtId="0" fontId="92" fillId="0" borderId="20" xfId="0" applyFont="1" applyBorder="1" applyAlignment="1"/>
    <xf numFmtId="0" fontId="94" fillId="0" borderId="13" xfId="0" applyFont="1" applyBorder="1" applyAlignment="1"/>
    <xf numFmtId="0" fontId="98" fillId="0" borderId="0" xfId="0" applyFont="1" applyBorder="1" applyAlignment="1"/>
    <xf numFmtId="165" fontId="93" fillId="0" borderId="0" xfId="0" applyNumberFormat="1" applyFont="1" applyBorder="1" applyAlignment="1">
      <alignment horizontal="center"/>
    </xf>
    <xf numFmtId="0" fontId="92" fillId="0" borderId="13" xfId="0" applyFont="1" applyBorder="1" applyAlignment="1"/>
    <xf numFmtId="0" fontId="92" fillId="0" borderId="0" xfId="0" applyFont="1" applyBorder="1" applyAlignment="1">
      <alignment horizontal="right"/>
    </xf>
    <xf numFmtId="171" fontId="88" fillId="0" borderId="0" xfId="0" applyNumberFormat="1" applyFont="1" applyBorder="1" applyAlignment="1">
      <alignment horizontal="center"/>
    </xf>
    <xf numFmtId="171" fontId="96" fillId="0" borderId="0" xfId="0" applyNumberFormat="1" applyFont="1" applyBorder="1" applyAlignment="1">
      <alignment horizontal="center"/>
    </xf>
    <xf numFmtId="0" fontId="96" fillId="0" borderId="1" xfId="0" applyFont="1" applyBorder="1" applyAlignment="1"/>
    <xf numFmtId="171" fontId="96" fillId="0" borderId="1" xfId="0" applyNumberFormat="1" applyFont="1" applyBorder="1" applyAlignment="1">
      <alignment horizontal="center"/>
    </xf>
    <xf numFmtId="0" fontId="92" fillId="0" borderId="1" xfId="0" applyFont="1" applyBorder="1" applyAlignment="1">
      <alignment horizontal="right"/>
    </xf>
    <xf numFmtId="0" fontId="92" fillId="0" borderId="5" xfId="0" applyFont="1" applyBorder="1" applyAlignment="1"/>
    <xf numFmtId="0" fontId="92" fillId="0" borderId="0" xfId="0" applyFont="1" applyBorder="1" applyAlignment="1">
      <alignment horizontal="center"/>
    </xf>
    <xf numFmtId="0" fontId="94" fillId="0" borderId="6" xfId="0" applyFont="1" applyBorder="1" applyAlignment="1">
      <alignment horizontal="center"/>
    </xf>
    <xf numFmtId="0" fontId="96" fillId="4" borderId="8" xfId="0" applyFont="1" applyFill="1" applyBorder="1" applyAlignment="1">
      <alignment horizontal="center"/>
    </xf>
    <xf numFmtId="0" fontId="92" fillId="0" borderId="6" xfId="0" applyFont="1" applyBorder="1" applyAlignment="1">
      <alignment horizontal="center"/>
    </xf>
    <xf numFmtId="0" fontId="92" fillId="0" borderId="5" xfId="0" applyFont="1" applyBorder="1" applyAlignment="1">
      <alignment horizontal="center"/>
    </xf>
    <xf numFmtId="0" fontId="92" fillId="0" borderId="4" xfId="0" applyFont="1" applyBorder="1" applyAlignment="1">
      <alignment horizontal="center"/>
    </xf>
    <xf numFmtId="0" fontId="92" fillId="0" borderId="7" xfId="0" applyFont="1" applyBorder="1" applyAlignment="1">
      <alignment horizontal="center"/>
    </xf>
    <xf numFmtId="0" fontId="92" fillId="0" borderId="20" xfId="0" applyFont="1" applyBorder="1" applyAlignment="1">
      <alignment horizontal="center"/>
    </xf>
    <xf numFmtId="0" fontId="94" fillId="0" borderId="8" xfId="0" applyFont="1" applyBorder="1" applyAlignment="1"/>
    <xf numFmtId="0" fontId="92" fillId="0" borderId="8" xfId="0" applyFont="1" applyBorder="1" applyAlignment="1">
      <alignment horizontal="center"/>
    </xf>
    <xf numFmtId="0" fontId="92" fillId="0" borderId="2" xfId="0" applyFont="1" applyBorder="1" applyAlignment="1">
      <alignment horizontal="center"/>
    </xf>
    <xf numFmtId="0" fontId="92" fillId="0" borderId="9" xfId="0" applyFont="1" applyBorder="1" applyAlignment="1"/>
    <xf numFmtId="0" fontId="92" fillId="0" borderId="7" xfId="0" applyFont="1" applyBorder="1" applyAlignment="1"/>
    <xf numFmtId="0" fontId="92" fillId="0" borderId="10" xfId="0" applyFont="1" applyBorder="1" applyAlignment="1">
      <alignment horizontal="center"/>
    </xf>
    <xf numFmtId="0" fontId="92" fillId="0" borderId="21" xfId="0" applyFont="1" applyBorder="1" applyAlignment="1">
      <alignment horizontal="center"/>
    </xf>
    <xf numFmtId="0" fontId="96" fillId="0" borderId="4" xfId="0" applyFont="1" applyBorder="1" applyAlignment="1">
      <alignment horizontal="center"/>
    </xf>
    <xf numFmtId="0" fontId="96" fillId="0" borderId="5" xfId="0" applyFont="1" applyBorder="1" applyAlignment="1">
      <alignment horizontal="center"/>
    </xf>
    <xf numFmtId="0" fontId="96" fillId="0" borderId="3" xfId="0" applyFont="1" applyBorder="1" applyAlignment="1">
      <alignment horizontal="center"/>
    </xf>
    <xf numFmtId="0" fontId="92" fillId="0" borderId="27" xfId="0" applyFont="1" applyBorder="1" applyAlignment="1"/>
    <xf numFmtId="0" fontId="94" fillId="0" borderId="0" xfId="0" applyFont="1" applyBorder="1" applyAlignment="1">
      <alignment horizontal="left"/>
    </xf>
    <xf numFmtId="14" fontId="89" fillId="0" borderId="0" xfId="0" applyNumberFormat="1" applyFont="1" applyBorder="1" applyAlignment="1">
      <alignment horizontal="center"/>
    </xf>
    <xf numFmtId="0" fontId="97" fillId="0" borderId="0" xfId="0" applyFont="1" applyBorder="1" applyAlignment="1"/>
    <xf numFmtId="0" fontId="100" fillId="0" borderId="0" xfId="0" applyFont="1" applyBorder="1" applyAlignment="1"/>
    <xf numFmtId="0" fontId="102" fillId="0" borderId="0" xfId="0" applyFont="1" applyFill="1" applyBorder="1" applyAlignment="1">
      <alignment horizontal="center"/>
    </xf>
    <xf numFmtId="0" fontId="103" fillId="0" borderId="0" xfId="0" applyFont="1" applyFill="1" applyBorder="1" applyAlignment="1">
      <alignment horizontal="center"/>
    </xf>
    <xf numFmtId="44" fontId="105" fillId="0" borderId="0" xfId="0" applyNumberFormat="1" applyFont="1" applyBorder="1" applyAlignment="1"/>
    <xf numFmtId="0" fontId="105" fillId="0" borderId="0" xfId="0" applyFont="1" applyBorder="1" applyAlignment="1"/>
    <xf numFmtId="44" fontId="106" fillId="8" borderId="0" xfId="0" applyNumberFormat="1" applyFont="1" applyFill="1" applyBorder="1" applyAlignment="1"/>
    <xf numFmtId="0" fontId="92" fillId="0" borderId="82" xfId="0" applyFont="1" applyBorder="1" applyAlignment="1"/>
    <xf numFmtId="0" fontId="95" fillId="0" borderId="82" xfId="0" applyFont="1" applyBorder="1" applyAlignment="1"/>
    <xf numFmtId="0" fontId="107" fillId="0" borderId="0" xfId="0" applyFont="1" applyBorder="1" applyAlignment="1"/>
    <xf numFmtId="0" fontId="108" fillId="0" borderId="0" xfId="0" applyFont="1" applyBorder="1" applyAlignment="1">
      <alignment horizontal="left"/>
    </xf>
    <xf numFmtId="0" fontId="92" fillId="0" borderId="0" xfId="0" applyFont="1" applyBorder="1" applyAlignment="1">
      <alignment vertical="top"/>
    </xf>
    <xf numFmtId="0" fontId="110" fillId="0" borderId="0" xfId="0" applyFont="1" applyBorder="1" applyAlignment="1"/>
    <xf numFmtId="0" fontId="111" fillId="0" borderId="1" xfId="0" applyFont="1" applyBorder="1" applyAlignment="1"/>
    <xf numFmtId="0" fontId="112" fillId="0" borderId="1" xfId="0" applyFont="1" applyBorder="1" applyAlignment="1"/>
    <xf numFmtId="0" fontId="113" fillId="0" borderId="0" xfId="0" applyFont="1" applyBorder="1" applyAlignment="1"/>
    <xf numFmtId="0" fontId="114" fillId="0" borderId="0" xfId="0" applyFont="1" applyBorder="1" applyAlignment="1"/>
    <xf numFmtId="14" fontId="109" fillId="0" borderId="0" xfId="0" applyNumberFormat="1" applyFont="1" applyBorder="1" applyAlignment="1">
      <alignment horizontal="center"/>
    </xf>
    <xf numFmtId="0" fontId="116" fillId="0" borderId="0" xfId="0" applyFont="1" applyBorder="1" applyAlignment="1">
      <alignment vertical="top"/>
    </xf>
    <xf numFmtId="0" fontId="116" fillId="0" borderId="0" xfId="0" applyFont="1" applyBorder="1" applyAlignment="1"/>
    <xf numFmtId="0" fontId="1" fillId="0" borderId="45" xfId="0" applyFont="1" applyBorder="1" applyAlignment="1"/>
    <xf numFmtId="0" fontId="1" fillId="0" borderId="106" xfId="0" applyFont="1" applyFill="1" applyBorder="1" applyAlignment="1"/>
    <xf numFmtId="0" fontId="1" fillId="0" borderId="107" xfId="0" applyFont="1" applyBorder="1" applyAlignment="1"/>
    <xf numFmtId="0" fontId="1" fillId="0" borderId="108" xfId="0" applyFont="1" applyBorder="1" applyAlignment="1"/>
    <xf numFmtId="0" fontId="1" fillId="0" borderId="110" xfId="0" applyFont="1" applyBorder="1" applyAlignment="1"/>
    <xf numFmtId="0" fontId="92" fillId="0" borderId="110" xfId="0" applyFont="1" applyBorder="1" applyAlignment="1"/>
    <xf numFmtId="0" fontId="102" fillId="0" borderId="110" xfId="0" applyFont="1" applyFill="1" applyBorder="1" applyAlignment="1">
      <alignment horizontal="center"/>
    </xf>
    <xf numFmtId="0" fontId="103" fillId="0" borderId="110" xfId="0" applyFont="1" applyFill="1" applyBorder="1" applyAlignment="1">
      <alignment horizontal="center"/>
    </xf>
    <xf numFmtId="0" fontId="95" fillId="0" borderId="110" xfId="0" applyFont="1" applyBorder="1" applyAlignment="1"/>
    <xf numFmtId="0" fontId="95" fillId="0" borderId="112" xfId="0" applyFont="1" applyBorder="1" applyAlignment="1"/>
    <xf numFmtId="0" fontId="107" fillId="0" borderId="110" xfId="0" applyFont="1" applyBorder="1" applyAlignment="1"/>
    <xf numFmtId="14" fontId="109" fillId="0" borderId="110" xfId="0" applyNumberFormat="1" applyFont="1" applyBorder="1" applyAlignment="1">
      <alignment horizontal="center"/>
    </xf>
    <xf numFmtId="0" fontId="1" fillId="0" borderId="114" xfId="0" applyFont="1" applyFill="1" applyBorder="1" applyAlignment="1"/>
    <xf numFmtId="0" fontId="38" fillId="0" borderId="24" xfId="0" applyFont="1" applyBorder="1" applyAlignment="1">
      <alignment horizontal="center"/>
    </xf>
    <xf numFmtId="0" fontId="60" fillId="0" borderId="24" xfId="0" applyFont="1" applyBorder="1" applyAlignment="1">
      <alignment vertical="top"/>
    </xf>
    <xf numFmtId="0" fontId="37" fillId="0" borderId="24" xfId="0" applyFont="1" applyBorder="1" applyAlignment="1"/>
    <xf numFmtId="14" fontId="39" fillId="0" borderId="24" xfId="0" applyNumberFormat="1" applyFont="1" applyBorder="1" applyAlignment="1">
      <alignment horizontal="center"/>
    </xf>
    <xf numFmtId="14" fontId="39" fillId="0" borderId="115" xfId="0" applyNumberFormat="1" applyFont="1" applyBorder="1" applyAlignment="1">
      <alignment horizontal="center"/>
    </xf>
    <xf numFmtId="0" fontId="89" fillId="0" borderId="0" xfId="0" applyFont="1" applyBorder="1" applyAlignment="1">
      <alignment vertical="top"/>
    </xf>
    <xf numFmtId="0" fontId="64" fillId="13" borderId="3" xfId="0" applyFont="1" applyFill="1" applyBorder="1" applyAlignment="1"/>
    <xf numFmtId="0" fontId="64" fillId="13" borderId="4" xfId="0" applyFont="1" applyFill="1" applyBorder="1" applyAlignment="1"/>
    <xf numFmtId="0" fontId="64" fillId="13" borderId="9" xfId="0" applyFont="1" applyFill="1" applyBorder="1" applyAlignment="1"/>
    <xf numFmtId="0" fontId="65" fillId="13" borderId="0" xfId="0" applyFont="1" applyFill="1" applyBorder="1" applyAlignment="1"/>
    <xf numFmtId="0" fontId="28" fillId="13" borderId="20" xfId="0" applyFont="1" applyFill="1" applyBorder="1" applyAlignment="1"/>
    <xf numFmtId="0" fontId="119" fillId="11" borderId="0" xfId="0" applyFont="1" applyFill="1" applyAlignment="1"/>
    <xf numFmtId="44" fontId="0" fillId="0" borderId="0" xfId="0" applyNumberFormat="1" applyAlignment="1"/>
    <xf numFmtId="0" fontId="1" fillId="15" borderId="0" xfId="0" applyFont="1" applyFill="1" applyBorder="1" applyAlignment="1"/>
    <xf numFmtId="0" fontId="125" fillId="0" borderId="89" xfId="0" applyFont="1" applyFill="1" applyBorder="1" applyAlignment="1">
      <alignment vertical="top" wrapText="1"/>
    </xf>
    <xf numFmtId="4" fontId="126" fillId="0" borderId="89" xfId="0" applyNumberFormat="1" applyFont="1" applyFill="1" applyBorder="1" applyAlignment="1"/>
    <xf numFmtId="0" fontId="126" fillId="0" borderId="89" xfId="0" applyFont="1" applyFill="1" applyBorder="1" applyAlignment="1">
      <alignment horizontal="center"/>
    </xf>
    <xf numFmtId="0" fontId="127" fillId="0" borderId="92" xfId="0" applyFont="1" applyFill="1" applyBorder="1" applyAlignment="1">
      <alignment vertical="top" wrapText="1"/>
    </xf>
    <xf numFmtId="4" fontId="127" fillId="0" borderId="92" xfId="0" applyNumberFormat="1" applyFont="1" applyFill="1" applyBorder="1" applyAlignment="1">
      <alignment horizontal="center"/>
    </xf>
    <xf numFmtId="0" fontId="127" fillId="0" borderId="92" xfId="0" applyFont="1" applyFill="1" applyBorder="1" applyAlignment="1">
      <alignment horizontal="center"/>
    </xf>
    <xf numFmtId="0" fontId="122" fillId="0" borderId="0" xfId="0" applyFont="1" applyBorder="1" applyAlignment="1"/>
    <xf numFmtId="0" fontId="128" fillId="0" borderId="33" xfId="0" applyFont="1" applyBorder="1" applyAlignment="1"/>
    <xf numFmtId="0" fontId="124" fillId="0" borderId="5" xfId="0" applyFont="1" applyBorder="1" applyAlignment="1"/>
    <xf numFmtId="0" fontId="124" fillId="0" borderId="0" xfId="0" applyFont="1" applyBorder="1" applyAlignment="1"/>
    <xf numFmtId="0" fontId="124" fillId="0" borderId="26" xfId="0" applyFont="1" applyBorder="1" applyAlignment="1"/>
    <xf numFmtId="0" fontId="128" fillId="0" borderId="5" xfId="0" applyFont="1" applyBorder="1" applyAlignment="1"/>
    <xf numFmtId="0" fontId="124" fillId="0" borderId="13" xfId="0" applyFont="1" applyBorder="1" applyAlignment="1"/>
    <xf numFmtId="0" fontId="123" fillId="0" borderId="5" xfId="0" applyFont="1" applyBorder="1" applyAlignment="1"/>
    <xf numFmtId="0" fontId="123" fillId="0" borderId="0" xfId="0" applyFont="1" applyBorder="1" applyAlignment="1"/>
    <xf numFmtId="171" fontId="121" fillId="0" borderId="0" xfId="0" applyNumberFormat="1" applyFont="1" applyBorder="1" applyAlignment="1">
      <alignment horizontal="center"/>
    </xf>
    <xf numFmtId="0" fontId="121" fillId="0" borderId="0" xfId="0" applyFont="1" applyBorder="1" applyAlignment="1"/>
    <xf numFmtId="0" fontId="122" fillId="0" borderId="5" xfId="0" applyFont="1" applyBorder="1" applyAlignment="1"/>
    <xf numFmtId="0" fontId="8" fillId="16" borderId="9" xfId="0" applyFont="1" applyFill="1" applyBorder="1" applyAlignment="1"/>
    <xf numFmtId="0" fontId="89" fillId="16" borderId="0" xfId="0" applyFont="1" applyFill="1" applyBorder="1" applyAlignment="1"/>
    <xf numFmtId="0" fontId="88" fillId="16" borderId="0" xfId="0" applyFont="1" applyFill="1" applyBorder="1" applyAlignment="1"/>
    <xf numFmtId="0" fontId="133" fillId="0" borderId="0" xfId="0" applyFont="1" applyBorder="1" applyAlignment="1"/>
    <xf numFmtId="0" fontId="132" fillId="0" borderId="0" xfId="0" applyFont="1" applyBorder="1" applyAlignment="1"/>
    <xf numFmtId="0" fontId="134" fillId="0" borderId="0" xfId="0" applyFont="1" applyBorder="1" applyAlignment="1">
      <alignment horizontal="center"/>
    </xf>
    <xf numFmtId="0" fontId="27" fillId="0" borderId="0" xfId="0" applyFont="1" applyBorder="1" applyAlignment="1"/>
    <xf numFmtId="0" fontId="27" fillId="0" borderId="1" xfId="0" applyFont="1" applyBorder="1" applyAlignment="1"/>
    <xf numFmtId="0" fontId="8" fillId="17" borderId="0" xfId="0" applyFont="1" applyFill="1" applyBorder="1" applyAlignment="1"/>
    <xf numFmtId="0" fontId="89" fillId="17" borderId="0" xfId="0" applyFont="1" applyFill="1" applyBorder="1" applyAlignment="1"/>
    <xf numFmtId="0" fontId="60" fillId="0" borderId="0" xfId="0" applyFont="1" applyAlignment="1"/>
    <xf numFmtId="0" fontId="136" fillId="0" borderId="0" xfId="0" applyFont="1" applyAlignment="1">
      <alignment vertical="justify" wrapText="1"/>
    </xf>
    <xf numFmtId="0" fontId="59" fillId="0" borderId="0" xfId="0" applyFont="1" applyAlignment="1">
      <alignment horizontal="justify" wrapText="1"/>
    </xf>
    <xf numFmtId="0" fontId="59" fillId="0" borderId="0" xfId="0" applyFont="1" applyAlignment="1">
      <alignment horizontal="center" wrapText="1"/>
    </xf>
    <xf numFmtId="0" fontId="59" fillId="0" borderId="0" xfId="0" applyNumberFormat="1" applyFont="1" applyAlignment="1">
      <alignment horizontal="justify" wrapText="1"/>
    </xf>
    <xf numFmtId="0" fontId="138" fillId="0" borderId="0" xfId="0" applyFont="1" applyBorder="1" applyAlignment="1"/>
    <xf numFmtId="0" fontId="139" fillId="0" borderId="0" xfId="0" applyFont="1" applyBorder="1" applyAlignment="1"/>
    <xf numFmtId="0" fontId="140" fillId="0" borderId="0" xfId="0" applyFont="1" applyAlignment="1"/>
    <xf numFmtId="0" fontId="138" fillId="0" borderId="0" xfId="0" applyFont="1" applyAlignment="1"/>
    <xf numFmtId="0" fontId="139" fillId="0" borderId="0" xfId="0" applyFont="1" applyAlignment="1"/>
    <xf numFmtId="0" fontId="138" fillId="0" borderId="0" xfId="0" applyFont="1" applyFill="1" applyBorder="1" applyAlignment="1"/>
    <xf numFmtId="0" fontId="139" fillId="0" borderId="0" xfId="0" applyFont="1" applyFill="1" applyBorder="1" applyAlignment="1"/>
    <xf numFmtId="0" fontId="59" fillId="0" borderId="0" xfId="0" applyFont="1" applyBorder="1" applyAlignment="1">
      <alignment horizontal="justify" wrapText="1"/>
    </xf>
    <xf numFmtId="0" fontId="141" fillId="3" borderId="0" xfId="0" applyFont="1" applyFill="1" applyAlignment="1">
      <alignment horizontal="justify"/>
    </xf>
    <xf numFmtId="0" fontId="142" fillId="0" borderId="0" xfId="0" applyFont="1" applyAlignment="1"/>
    <xf numFmtId="0" fontId="141" fillId="0" borderId="0" xfId="0" applyFont="1" applyBorder="1" applyAlignment="1">
      <alignment horizontal="justify"/>
    </xf>
    <xf numFmtId="0" fontId="59" fillId="0" borderId="0" xfId="0" applyFont="1" applyAlignment="1"/>
    <xf numFmtId="0" fontId="143" fillId="0" borderId="0" xfId="0" applyFont="1" applyAlignment="1">
      <alignment horizontal="justify" wrapText="1"/>
    </xf>
    <xf numFmtId="0" fontId="144" fillId="0" borderId="0" xfId="0" applyFont="1" applyAlignment="1">
      <alignment horizontal="left" vertical="center" indent="4"/>
    </xf>
    <xf numFmtId="0" fontId="145" fillId="0" borderId="0" xfId="0" applyFont="1" applyAlignment="1">
      <alignment horizontal="center" vertical="center" wrapText="1"/>
    </xf>
    <xf numFmtId="0" fontId="147" fillId="0" borderId="0" xfId="0" applyFont="1" applyBorder="1" applyAlignment="1"/>
    <xf numFmtId="0" fontId="142" fillId="0" borderId="0" xfId="0" applyFont="1" applyBorder="1" applyAlignment="1"/>
    <xf numFmtId="0" fontId="138" fillId="0" borderId="0" xfId="0" applyFont="1" applyBorder="1" applyAlignment="1">
      <alignment horizontal="right"/>
    </xf>
    <xf numFmtId="0" fontId="59" fillId="0" borderId="0" xfId="0" applyFont="1" applyAlignment="1">
      <alignment vertical="center" wrapText="1"/>
    </xf>
    <xf numFmtId="0" fontId="59" fillId="0" borderId="0" xfId="0" applyFont="1" applyBorder="1" applyAlignment="1"/>
    <xf numFmtId="0" fontId="146" fillId="0" borderId="0" xfId="0" applyFont="1" applyAlignment="1"/>
    <xf numFmtId="44" fontId="59" fillId="0" borderId="0" xfId="0" applyNumberFormat="1" applyFont="1" applyBorder="1" applyAlignment="1"/>
    <xf numFmtId="44" fontId="140" fillId="0" borderId="0" xfId="0" applyNumberFormat="1" applyFont="1" applyBorder="1" applyAlignment="1"/>
    <xf numFmtId="0" fontId="148" fillId="4" borderId="0" xfId="0" applyFont="1" applyFill="1" applyAlignment="1"/>
    <xf numFmtId="0" fontId="138" fillId="4" borderId="0" xfId="0" applyFont="1" applyFill="1" applyAlignment="1"/>
    <xf numFmtId="44" fontId="59" fillId="0" borderId="0" xfId="0" applyNumberFormat="1" applyFont="1" applyBorder="1" applyAlignment="1">
      <alignment horizontal="center"/>
    </xf>
    <xf numFmtId="0" fontId="59" fillId="4" borderId="0" xfId="0" applyFont="1" applyFill="1" applyAlignment="1"/>
    <xf numFmtId="44" fontId="147" fillId="0" borderId="0" xfId="0" applyNumberFormat="1" applyFont="1" applyBorder="1" applyAlignment="1"/>
    <xf numFmtId="0" fontId="142" fillId="0" borderId="24" xfId="0" applyFont="1" applyBorder="1" applyAlignment="1"/>
    <xf numFmtId="0" fontId="147" fillId="0" borderId="24" xfId="0" applyFont="1" applyBorder="1" applyAlignment="1"/>
    <xf numFmtId="0" fontId="147" fillId="0" borderId="0" xfId="0" applyFont="1" applyAlignment="1"/>
    <xf numFmtId="4" fontId="142" fillId="0" borderId="0" xfId="0" applyNumberFormat="1" applyFont="1" applyBorder="1" applyAlignment="1"/>
    <xf numFmtId="0" fontId="142" fillId="9" borderId="17" xfId="0" applyFont="1" applyFill="1" applyBorder="1" applyAlignment="1"/>
    <xf numFmtId="4" fontId="151" fillId="9" borderId="19" xfId="0" applyNumberFormat="1" applyFont="1" applyFill="1" applyBorder="1" applyAlignment="1">
      <alignment horizontal="center"/>
    </xf>
    <xf numFmtId="0" fontId="151" fillId="9" borderId="12" xfId="0" applyFont="1" applyFill="1" applyBorder="1" applyAlignment="1">
      <alignment horizontal="center"/>
    </xf>
    <xf numFmtId="0" fontId="142" fillId="9" borderId="16" xfId="0" applyFont="1" applyFill="1" applyBorder="1" applyAlignment="1"/>
    <xf numFmtId="4" fontId="151" fillId="9" borderId="14" xfId="0" applyNumberFormat="1" applyFont="1" applyFill="1" applyBorder="1" applyAlignment="1">
      <alignment horizontal="center"/>
    </xf>
    <xf numFmtId="0" fontId="151" fillId="9" borderId="15" xfId="0" applyFont="1" applyFill="1" applyBorder="1" applyAlignment="1">
      <alignment horizontal="center"/>
    </xf>
    <xf numFmtId="0" fontId="152" fillId="2" borderId="18" xfId="0" applyFont="1" applyFill="1" applyBorder="1" applyAlignment="1"/>
    <xf numFmtId="0" fontId="148" fillId="2" borderId="0" xfId="0" applyFont="1" applyFill="1" applyBorder="1" applyAlignment="1"/>
    <xf numFmtId="0" fontId="139" fillId="2" borderId="13" xfId="0" applyFont="1" applyFill="1" applyBorder="1" applyAlignment="1"/>
    <xf numFmtId="0" fontId="140" fillId="2" borderId="18" xfId="0" applyFont="1" applyFill="1" applyBorder="1" applyAlignment="1">
      <alignment horizontal="left"/>
    </xf>
    <xf numFmtId="0" fontId="139" fillId="5" borderId="8" xfId="0" applyFont="1" applyFill="1" applyBorder="1" applyAlignment="1"/>
    <xf numFmtId="0" fontId="139" fillId="5" borderId="33" xfId="0" applyFont="1" applyFill="1" applyBorder="1" applyAlignment="1"/>
    <xf numFmtId="0" fontId="139" fillId="5" borderId="34" xfId="0" applyFont="1" applyFill="1" applyBorder="1" applyAlignment="1"/>
    <xf numFmtId="0" fontId="140" fillId="5" borderId="35" xfId="0" applyFont="1" applyFill="1" applyBorder="1" applyAlignment="1">
      <alignment horizontal="left"/>
    </xf>
    <xf numFmtId="4" fontId="140" fillId="5" borderId="34" xfId="0" applyNumberFormat="1" applyFont="1" applyFill="1" applyBorder="1" applyAlignment="1">
      <alignment horizontal="right"/>
    </xf>
    <xf numFmtId="4" fontId="140" fillId="5" borderId="33" xfId="0" applyNumberFormat="1" applyFont="1" applyFill="1" applyBorder="1" applyAlignment="1">
      <alignment horizontal="left"/>
    </xf>
    <xf numFmtId="4" fontId="140" fillId="5" borderId="34" xfId="0" applyNumberFormat="1" applyFont="1" applyFill="1" applyBorder="1" applyAlignment="1"/>
    <xf numFmtId="0" fontId="140" fillId="5" borderId="33" xfId="0" applyFont="1" applyFill="1" applyBorder="1" applyAlignment="1">
      <alignment horizontal="left"/>
    </xf>
    <xf numFmtId="4" fontId="140" fillId="5" borderId="36" xfId="0" applyNumberFormat="1" applyFont="1" applyFill="1" applyBorder="1" applyAlignment="1"/>
    <xf numFmtId="4" fontId="147" fillId="0" borderId="0" xfId="0" applyNumberFormat="1" applyFont="1" applyBorder="1" applyAlignment="1"/>
    <xf numFmtId="0" fontId="152" fillId="0" borderId="0" xfId="0" applyFont="1" applyBorder="1" applyAlignment="1">
      <alignment horizontal="right"/>
    </xf>
    <xf numFmtId="4" fontId="59" fillId="2" borderId="13" xfId="0" applyNumberFormat="1" applyFont="1" applyFill="1" applyBorder="1" applyAlignment="1"/>
    <xf numFmtId="4" fontId="59" fillId="2" borderId="0" xfId="0" applyNumberFormat="1" applyFont="1" applyFill="1" applyBorder="1" applyAlignment="1">
      <alignment horizontal="left"/>
    </xf>
    <xf numFmtId="0" fontId="59" fillId="2" borderId="0" xfId="0" applyFont="1" applyFill="1" applyBorder="1" applyAlignment="1">
      <alignment horizontal="left"/>
    </xf>
    <xf numFmtId="0" fontId="138" fillId="0" borderId="0" xfId="0" applyFont="1" applyBorder="1" applyAlignment="1">
      <alignment horizontal="left"/>
    </xf>
    <xf numFmtId="0" fontId="59" fillId="0" borderId="0" xfId="0" applyFont="1" applyBorder="1" applyAlignment="1">
      <alignment horizontal="left"/>
    </xf>
    <xf numFmtId="0" fontId="154" fillId="0" borderId="0" xfId="0" applyFont="1" applyBorder="1" applyAlignment="1"/>
    <xf numFmtId="0" fontId="154" fillId="0" borderId="0" xfId="0" applyFont="1" applyAlignment="1"/>
    <xf numFmtId="0" fontId="155" fillId="0" borderId="0" xfId="0" applyFont="1" applyAlignment="1"/>
    <xf numFmtId="0" fontId="156" fillId="0" borderId="0" xfId="0" applyFont="1" applyBorder="1" applyAlignment="1">
      <alignment horizontal="center" wrapText="1"/>
    </xf>
    <xf numFmtId="0" fontId="149" fillId="0" borderId="0" xfId="0" applyFont="1" applyBorder="1" applyAlignment="1">
      <alignment horizontal="left"/>
    </xf>
    <xf numFmtId="0" fontId="148" fillId="0" borderId="0" xfId="0" applyFont="1" applyAlignment="1"/>
    <xf numFmtId="0" fontId="157" fillId="14" borderId="6" xfId="0" applyFont="1" applyFill="1" applyBorder="1" applyAlignment="1">
      <alignment horizontal="center"/>
    </xf>
    <xf numFmtId="0" fontId="157" fillId="14" borderId="7" xfId="0" applyFont="1" applyFill="1" applyBorder="1" applyAlignment="1">
      <alignment horizontal="center"/>
    </xf>
    <xf numFmtId="0" fontId="142" fillId="0" borderId="73" xfId="0" applyFont="1" applyBorder="1" applyAlignment="1">
      <alignment horizontal="left"/>
    </xf>
    <xf numFmtId="0" fontId="142" fillId="0" borderId="74" xfId="0" applyFont="1" applyBorder="1" applyAlignment="1"/>
    <xf numFmtId="44" fontId="142" fillId="0" borderId="74" xfId="0" applyNumberFormat="1" applyFont="1" applyBorder="1" applyAlignment="1"/>
    <xf numFmtId="44" fontId="59" fillId="0" borderId="75" xfId="0" applyNumberFormat="1" applyFont="1" applyBorder="1" applyAlignment="1"/>
    <xf numFmtId="0" fontId="142" fillId="0" borderId="77" xfId="0" applyFont="1" applyBorder="1" applyAlignment="1"/>
    <xf numFmtId="44" fontId="142" fillId="0" borderId="77" xfId="0" applyNumberFormat="1" applyFont="1" applyBorder="1" applyAlignment="1"/>
    <xf numFmtId="44" fontId="59" fillId="0" borderId="78" xfId="0" applyNumberFormat="1" applyFont="1" applyBorder="1" applyAlignment="1"/>
    <xf numFmtId="0" fontId="142" fillId="0" borderId="76" xfId="0" applyFont="1" applyBorder="1" applyAlignment="1">
      <alignment horizontal="left"/>
    </xf>
    <xf numFmtId="0" fontId="142" fillId="0" borderId="79" xfId="0" applyFont="1" applyBorder="1" applyAlignment="1">
      <alignment horizontal="left"/>
    </xf>
    <xf numFmtId="0" fontId="142" fillId="0" borderId="80" xfId="0" applyFont="1" applyBorder="1" applyAlignment="1"/>
    <xf numFmtId="44" fontId="142" fillId="0" borderId="80" xfId="0" applyNumberFormat="1" applyFont="1" applyBorder="1" applyAlignment="1"/>
    <xf numFmtId="44" fontId="59" fillId="0" borderId="81" xfId="0" applyNumberFormat="1" applyFont="1" applyBorder="1" applyAlignment="1"/>
    <xf numFmtId="0" fontId="142" fillId="0" borderId="8" xfId="0" applyFont="1" applyBorder="1" applyAlignment="1"/>
    <xf numFmtId="0" fontId="142" fillId="0" borderId="2" xfId="0" applyFont="1" applyBorder="1" applyAlignment="1"/>
    <xf numFmtId="44" fontId="158" fillId="0" borderId="2" xfId="0" applyNumberFormat="1" applyFont="1" applyBorder="1" applyAlignment="1"/>
    <xf numFmtId="44" fontId="158" fillId="0" borderId="36" xfId="0" applyNumberFormat="1" applyFont="1" applyBorder="1" applyAlignment="1"/>
    <xf numFmtId="49" fontId="147" fillId="0" borderId="0" xfId="0" applyNumberFormat="1" applyFont="1" applyFill="1" applyBorder="1" applyAlignment="1">
      <alignment horizontal="left"/>
    </xf>
    <xf numFmtId="44" fontId="140" fillId="0" borderId="1" xfId="0" applyNumberFormat="1" applyFont="1" applyBorder="1" applyAlignment="1">
      <alignment horizontal="center"/>
    </xf>
    <xf numFmtId="44" fontId="140" fillId="0" borderId="0" xfId="0" applyNumberFormat="1" applyFont="1" applyAlignment="1"/>
    <xf numFmtId="49" fontId="142" fillId="0" borderId="0" xfId="0" applyNumberFormat="1" applyFont="1" applyFill="1" applyBorder="1" applyAlignment="1">
      <alignment horizontal="left"/>
    </xf>
    <xf numFmtId="44" fontId="140" fillId="0" borderId="0" xfId="0" applyNumberFormat="1" applyFont="1" applyBorder="1" applyAlignment="1">
      <alignment horizontal="center"/>
    </xf>
    <xf numFmtId="44" fontId="142" fillId="0" borderId="0" xfId="0" applyNumberFormat="1" applyFont="1" applyAlignment="1"/>
    <xf numFmtId="44" fontId="138" fillId="0" borderId="1" xfId="0" applyNumberFormat="1" applyFont="1" applyBorder="1" applyAlignment="1">
      <alignment horizontal="center"/>
    </xf>
    <xf numFmtId="44" fontId="142" fillId="0" borderId="0" xfId="0" applyNumberFormat="1" applyFont="1" applyBorder="1" applyAlignment="1">
      <alignment horizontal="center"/>
    </xf>
    <xf numFmtId="0" fontId="148" fillId="0" borderId="0" xfId="0" applyFont="1" applyBorder="1" applyAlignment="1"/>
    <xf numFmtId="0" fontId="153" fillId="0" borderId="0" xfId="0" applyFont="1" applyBorder="1" applyAlignment="1"/>
    <xf numFmtId="0" fontId="152" fillId="0" borderId="0" xfId="0" applyFont="1" applyAlignment="1"/>
    <xf numFmtId="0" fontId="160" fillId="0" borderId="0" xfId="0" applyFont="1" applyBorder="1" applyAlignment="1"/>
    <xf numFmtId="0" fontId="92" fillId="18" borderId="0" xfId="0" applyFont="1" applyFill="1" applyBorder="1" applyAlignment="1"/>
    <xf numFmtId="44" fontId="106" fillId="18" borderId="0" xfId="0" applyNumberFormat="1" applyFont="1" applyFill="1" applyBorder="1" applyAlignment="1"/>
    <xf numFmtId="0" fontId="161" fillId="18" borderId="0" xfId="0" applyFont="1" applyFill="1" applyBorder="1" applyAlignment="1"/>
    <xf numFmtId="0" fontId="7" fillId="19" borderId="52" xfId="0" applyFont="1" applyFill="1" applyBorder="1" applyAlignment="1"/>
    <xf numFmtId="0" fontId="7" fillId="19" borderId="5" xfId="0" applyFont="1" applyFill="1" applyBorder="1" applyAlignment="1"/>
    <xf numFmtId="4" fontId="56" fillId="19" borderId="26" xfId="0" applyNumberFormat="1" applyFont="1" applyFill="1" applyBorder="1" applyAlignment="1"/>
    <xf numFmtId="0" fontId="7" fillId="19" borderId="25" xfId="0" applyFont="1" applyFill="1" applyBorder="1" applyAlignment="1"/>
    <xf numFmtId="4" fontId="7" fillId="19" borderId="5" xfId="0" applyNumberFormat="1" applyFont="1" applyFill="1" applyBorder="1" applyAlignment="1"/>
    <xf numFmtId="4" fontId="56" fillId="19" borderId="53" xfId="0" applyNumberFormat="1" applyFont="1" applyFill="1" applyBorder="1" applyAlignment="1"/>
    <xf numFmtId="0" fontId="7" fillId="19" borderId="54" xfId="0" applyFont="1" applyFill="1" applyBorder="1" applyAlignment="1"/>
    <xf numFmtId="0" fontId="7" fillId="19" borderId="1" xfId="0" applyFont="1" applyFill="1" applyBorder="1" applyAlignment="1"/>
    <xf numFmtId="4" fontId="7" fillId="19" borderId="27" xfId="0" applyNumberFormat="1" applyFont="1" applyFill="1" applyBorder="1" applyAlignment="1"/>
    <xf numFmtId="0" fontId="7" fillId="19" borderId="32" xfId="0" applyFont="1" applyFill="1" applyBorder="1" applyAlignment="1"/>
    <xf numFmtId="4" fontId="7" fillId="19" borderId="1" xfId="0" applyNumberFormat="1" applyFont="1" applyFill="1" applyBorder="1" applyAlignment="1"/>
    <xf numFmtId="4" fontId="22" fillId="19" borderId="55" xfId="0" applyNumberFormat="1" applyFont="1" applyFill="1" applyBorder="1" applyAlignment="1"/>
    <xf numFmtId="0" fontId="10" fillId="20" borderId="29" xfId="0" applyFont="1" applyFill="1" applyBorder="1" applyAlignment="1"/>
    <xf numFmtId="0" fontId="0" fillId="20" borderId="30" xfId="0" applyFill="1" applyBorder="1" applyAlignment="1"/>
    <xf numFmtId="4" fontId="0" fillId="20" borderId="30" xfId="0" applyNumberFormat="1" applyFill="1" applyBorder="1" applyAlignment="1"/>
    <xf numFmtId="0" fontId="10" fillId="20" borderId="30" xfId="0" applyFont="1" applyFill="1" applyBorder="1" applyAlignment="1"/>
    <xf numFmtId="172" fontId="7" fillId="20" borderId="31" xfId="0" applyNumberFormat="1" applyFont="1" applyFill="1" applyBorder="1" applyAlignment="1"/>
    <xf numFmtId="1" fontId="55" fillId="0" borderId="9" xfId="0" applyNumberFormat="1" applyFont="1" applyFill="1" applyBorder="1" applyAlignment="1">
      <alignment horizontal="center"/>
    </xf>
    <xf numFmtId="0" fontId="61" fillId="0" borderId="7" xfId="0" applyFont="1" applyFill="1" applyBorder="1" applyAlignment="1">
      <alignment horizontal="center"/>
    </xf>
    <xf numFmtId="165" fontId="42" fillId="0" borderId="118" xfId="0" applyNumberFormat="1" applyFont="1" applyFill="1" applyBorder="1" applyAlignment="1">
      <alignment horizontal="center"/>
    </xf>
    <xf numFmtId="44" fontId="42" fillId="0" borderId="9" xfId="0" applyNumberFormat="1" applyFont="1" applyFill="1" applyBorder="1" applyAlignment="1"/>
    <xf numFmtId="44" fontId="42" fillId="0" borderId="20" xfId="0" applyNumberFormat="1" applyFont="1" applyFill="1" applyBorder="1" applyAlignment="1"/>
    <xf numFmtId="1" fontId="74" fillId="0" borderId="119" xfId="0" applyNumberFormat="1" applyFont="1" applyFill="1" applyBorder="1" applyAlignment="1">
      <alignment horizontal="center"/>
    </xf>
    <xf numFmtId="0" fontId="73" fillId="0" borderId="120" xfId="0" applyFont="1" applyFill="1" applyBorder="1" applyAlignment="1">
      <alignment horizontal="center"/>
    </xf>
    <xf numFmtId="0" fontId="74" fillId="0" borderId="120" xfId="0" applyFont="1" applyFill="1" applyBorder="1" applyAlignment="1">
      <alignment horizontal="center"/>
    </xf>
    <xf numFmtId="4" fontId="74" fillId="0" borderId="120" xfId="0" applyNumberFormat="1" applyFont="1" applyFill="1" applyBorder="1" applyAlignment="1">
      <alignment horizontal="center"/>
    </xf>
    <xf numFmtId="165" fontId="74" fillId="0" borderId="120" xfId="0" applyNumberFormat="1" applyFont="1" applyFill="1" applyBorder="1" applyAlignment="1">
      <alignment horizontal="center"/>
    </xf>
    <xf numFmtId="44" fontId="74" fillId="0" borderId="120" xfId="0" applyNumberFormat="1" applyFont="1" applyFill="1" applyBorder="1" applyAlignment="1"/>
    <xf numFmtId="44" fontId="74" fillId="0" borderId="121" xfId="0" applyNumberFormat="1" applyFont="1" applyFill="1" applyBorder="1" applyAlignment="1"/>
    <xf numFmtId="1" fontId="42" fillId="0" borderId="122" xfId="0" applyNumberFormat="1" applyFont="1" applyFill="1" applyBorder="1" applyAlignment="1">
      <alignment horizontal="center"/>
    </xf>
    <xf numFmtId="37" fontId="75" fillId="0" borderId="123" xfId="3" applyNumberFormat="1" applyFont="1" applyFill="1" applyBorder="1" applyAlignment="1">
      <alignment horizontal="center"/>
    </xf>
    <xf numFmtId="173" fontId="115" fillId="3" borderId="124" xfId="0" applyNumberFormat="1" applyFont="1" applyFill="1" applyBorder="1" applyAlignment="1"/>
    <xf numFmtId="168" fontId="75" fillId="0" borderId="123" xfId="0" applyNumberFormat="1" applyFont="1" applyFill="1" applyBorder="1" applyAlignment="1">
      <alignment horizontal="center"/>
    </xf>
    <xf numFmtId="0" fontId="77" fillId="3" borderId="123" xfId="0" applyFont="1" applyFill="1" applyBorder="1" applyAlignment="1">
      <alignment horizontal="left" wrapText="1"/>
    </xf>
    <xf numFmtId="4" fontId="77" fillId="3" borderId="123" xfId="0" applyNumberFormat="1" applyFont="1" applyFill="1" applyBorder="1" applyAlignment="1">
      <alignment horizontal="center" vertical="center"/>
    </xf>
    <xf numFmtId="0" fontId="77" fillId="3" borderId="123" xfId="0" applyFont="1" applyFill="1" applyBorder="1" applyAlignment="1">
      <alignment horizontal="center" vertical="center"/>
    </xf>
    <xf numFmtId="164" fontId="77" fillId="3" borderId="123" xfId="0" applyNumberFormat="1" applyFont="1" applyFill="1" applyBorder="1" applyAlignment="1">
      <alignment horizontal="center" vertical="center"/>
    </xf>
    <xf numFmtId="165" fontId="73" fillId="3" borderId="123" xfId="0" applyNumberFormat="1" applyFont="1" applyFill="1" applyBorder="1" applyAlignment="1">
      <alignment horizontal="center" vertical="center"/>
    </xf>
    <xf numFmtId="174" fontId="76" fillId="3" borderId="124" xfId="0" applyNumberFormat="1" applyFont="1" applyFill="1" applyBorder="1" applyAlignment="1"/>
    <xf numFmtId="0" fontId="0" fillId="0" borderId="122" xfId="0" applyBorder="1" applyAlignment="1"/>
    <xf numFmtId="1" fontId="42" fillId="0" borderId="123" xfId="0" applyNumberFormat="1" applyFont="1" applyFill="1" applyBorder="1" applyAlignment="1">
      <alignment horizontal="center"/>
    </xf>
    <xf numFmtId="165" fontId="73" fillId="3" borderId="123" xfId="2" applyFont="1" applyFill="1" applyBorder="1" applyAlignment="1">
      <alignment horizontal="center" vertical="center"/>
    </xf>
    <xf numFmtId="165" fontId="76" fillId="3" borderId="124" xfId="2" applyFont="1" applyFill="1" applyBorder="1" applyAlignment="1"/>
    <xf numFmtId="165" fontId="77" fillId="3" borderId="123" xfId="0" applyNumberFormat="1" applyFont="1" applyFill="1" applyBorder="1" applyAlignment="1">
      <alignment horizontal="center" vertical="center"/>
    </xf>
    <xf numFmtId="0" fontId="77" fillId="3" borderId="123" xfId="0" applyFont="1" applyFill="1" applyBorder="1" applyAlignment="1">
      <alignment horizontal="center"/>
    </xf>
    <xf numFmtId="0" fontId="73" fillId="0" borderId="123" xfId="0" applyFont="1" applyFill="1" applyBorder="1" applyAlignment="1">
      <alignment horizontal="center"/>
    </xf>
    <xf numFmtId="165" fontId="82" fillId="3" borderId="124" xfId="2" applyFont="1" applyFill="1" applyBorder="1" applyAlignment="1"/>
    <xf numFmtId="174" fontId="82" fillId="3" borderId="124" xfId="0" applyNumberFormat="1" applyFont="1" applyFill="1" applyBorder="1" applyAlignment="1"/>
    <xf numFmtId="0" fontId="73" fillId="3" borderId="123" xfId="0" applyFont="1" applyFill="1" applyBorder="1" applyAlignment="1">
      <alignment horizontal="left" wrapText="1"/>
    </xf>
    <xf numFmtId="4" fontId="73" fillId="3" borderId="123" xfId="0" applyNumberFormat="1" applyFont="1" applyFill="1" applyBorder="1" applyAlignment="1">
      <alignment horizontal="center" vertical="center"/>
    </xf>
    <xf numFmtId="0" fontId="73" fillId="3" borderId="123" xfId="0" applyFont="1" applyFill="1" applyBorder="1" applyAlignment="1">
      <alignment horizontal="center" vertical="center"/>
    </xf>
    <xf numFmtId="165" fontId="74" fillId="3" borderId="123" xfId="0" applyNumberFormat="1" applyFont="1" applyFill="1" applyBorder="1" applyAlignment="1">
      <alignment horizontal="center" vertical="center"/>
    </xf>
    <xf numFmtId="165" fontId="84" fillId="3" borderId="124" xfId="2" applyFont="1" applyFill="1" applyBorder="1" applyAlignment="1">
      <alignment horizontal="center" vertical="center"/>
    </xf>
    <xf numFmtId="44" fontId="73" fillId="3" borderId="124" xfId="0" applyNumberFormat="1" applyFont="1" applyFill="1" applyBorder="1" applyAlignment="1"/>
    <xf numFmtId="44" fontId="73" fillId="0" borderId="124" xfId="0" applyNumberFormat="1" applyFont="1" applyFill="1" applyBorder="1" applyAlignment="1"/>
    <xf numFmtId="0" fontId="1" fillId="3" borderId="123" xfId="0" applyFont="1" applyFill="1" applyBorder="1" applyAlignment="1">
      <alignment horizontal="left" wrapText="1"/>
    </xf>
    <xf numFmtId="0" fontId="1" fillId="2" borderId="123" xfId="0" applyFont="1" applyFill="1" applyBorder="1">
      <alignment vertical="top"/>
    </xf>
    <xf numFmtId="168" fontId="75" fillId="0" borderId="125" xfId="0" applyNumberFormat="1" applyFont="1" applyFill="1" applyBorder="1" applyAlignment="1">
      <alignment horizontal="center"/>
    </xf>
    <xf numFmtId="168" fontId="75" fillId="0" borderId="126" xfId="0" applyNumberFormat="1" applyFont="1" applyFill="1" applyBorder="1" applyAlignment="1">
      <alignment horizontal="center"/>
    </xf>
    <xf numFmtId="0" fontId="73" fillId="2" borderId="126" xfId="0" applyFont="1" applyFill="1" applyBorder="1">
      <alignment vertical="top"/>
    </xf>
    <xf numFmtId="4" fontId="73" fillId="2" borderId="126" xfId="0" applyNumberFormat="1" applyFont="1" applyFill="1" applyBorder="1">
      <alignment vertical="top"/>
    </xf>
    <xf numFmtId="0" fontId="73" fillId="2" borderId="126" xfId="0" applyFont="1" applyFill="1" applyBorder="1" applyAlignment="1">
      <alignment horizontal="center"/>
    </xf>
    <xf numFmtId="165" fontId="73" fillId="2" borderId="126" xfId="0" applyNumberFormat="1" applyFont="1" applyFill="1" applyBorder="1">
      <alignment vertical="top"/>
    </xf>
    <xf numFmtId="165" fontId="73" fillId="2" borderId="127" xfId="0" applyNumberFormat="1" applyFont="1" applyFill="1" applyBorder="1">
      <alignment vertical="top"/>
    </xf>
    <xf numFmtId="165" fontId="77" fillId="3" borderId="123" xfId="2" applyFont="1" applyFill="1" applyBorder="1" applyAlignment="1">
      <alignment horizontal="center" vertical="center"/>
    </xf>
    <xf numFmtId="165" fontId="77" fillId="3" borderId="123" xfId="2" applyFont="1" applyFill="1" applyBorder="1" applyAlignment="1">
      <alignment horizontal="center"/>
    </xf>
    <xf numFmtId="174" fontId="76" fillId="3" borderId="128" xfId="0" applyNumberFormat="1" applyFont="1" applyFill="1" applyBorder="1" applyAlignment="1"/>
    <xf numFmtId="174" fontId="76" fillId="3" borderId="127" xfId="0" applyNumberFormat="1" applyFont="1" applyFill="1" applyBorder="1" applyAlignment="1"/>
    <xf numFmtId="174" fontId="83" fillId="3" borderId="128" xfId="0" applyNumberFormat="1" applyFont="1" applyFill="1" applyBorder="1" applyAlignment="1"/>
    <xf numFmtId="0" fontId="142" fillId="0" borderId="0" xfId="0" applyFont="1" applyAlignment="1">
      <alignment vertical="center"/>
    </xf>
    <xf numFmtId="0" fontId="162" fillId="0" borderId="0" xfId="0" applyFont="1" applyBorder="1" applyAlignment="1"/>
    <xf numFmtId="0" fontId="59" fillId="3" borderId="0" xfId="0" applyFont="1" applyFill="1" applyAlignment="1">
      <alignment horizontal="justify" wrapText="1"/>
    </xf>
    <xf numFmtId="164" fontId="82" fillId="3" borderId="127" xfId="2" applyNumberFormat="1" applyFont="1" applyFill="1" applyBorder="1" applyAlignment="1"/>
    <xf numFmtId="0" fontId="163" fillId="3" borderId="123" xfId="0" applyFont="1" applyFill="1" applyBorder="1" applyAlignment="1">
      <alignment horizontal="left" wrapText="1"/>
    </xf>
    <xf numFmtId="0" fontId="163" fillId="3" borderId="123" xfId="0" applyFont="1" applyFill="1" applyBorder="1" applyAlignment="1"/>
    <xf numFmtId="0" fontId="0" fillId="0" borderId="0" xfId="0" applyAlignment="1">
      <alignment horizontal="left" vertical="top"/>
    </xf>
    <xf numFmtId="0" fontId="118" fillId="21" borderId="0" xfId="0" applyFont="1" applyFill="1" applyAlignment="1">
      <alignment vertical="center"/>
    </xf>
    <xf numFmtId="0" fontId="0" fillId="0" borderId="0" xfId="0" applyAlignment="1">
      <alignment horizontal="center" wrapText="1"/>
    </xf>
    <xf numFmtId="0" fontId="148" fillId="0" borderId="0" xfId="0" applyFont="1" applyAlignment="1">
      <alignment wrapText="1"/>
    </xf>
    <xf numFmtId="0" fontId="142" fillId="0" borderId="0" xfId="0" applyFont="1" applyAlignment="1">
      <alignment wrapText="1"/>
    </xf>
    <xf numFmtId="0" fontId="165" fillId="0" borderId="22" xfId="0" applyFont="1" applyBorder="1" applyAlignment="1"/>
    <xf numFmtId="0" fontId="166" fillId="0" borderId="22" xfId="0" applyFont="1" applyBorder="1" applyAlignment="1"/>
    <xf numFmtId="0" fontId="167" fillId="0" borderId="22" xfId="0" applyFont="1" applyBorder="1" applyAlignment="1"/>
    <xf numFmtId="0" fontId="144" fillId="3" borderId="0" xfId="0" applyFont="1" applyFill="1" applyAlignment="1">
      <alignment horizontal="left" vertical="center" indent="4"/>
    </xf>
    <xf numFmtId="0" fontId="170" fillId="0" borderId="0" xfId="0" applyFont="1" applyBorder="1" applyAlignment="1"/>
    <xf numFmtId="0" fontId="59" fillId="3" borderId="0" xfId="0" applyFont="1" applyFill="1" applyBorder="1" applyAlignment="1">
      <alignment horizontal="justify" wrapText="1"/>
    </xf>
    <xf numFmtId="0" fontId="157" fillId="14" borderId="39" xfId="0" applyFont="1" applyFill="1" applyBorder="1" applyAlignment="1"/>
    <xf numFmtId="0" fontId="171" fillId="14" borderId="8" xfId="0" applyFont="1" applyFill="1" applyBorder="1" applyAlignment="1"/>
    <xf numFmtId="0" fontId="172" fillId="3" borderId="123" xfId="0" applyFont="1" applyFill="1" applyBorder="1" applyAlignment="1">
      <alignment horizontal="left" wrapText="1"/>
    </xf>
    <xf numFmtId="0" fontId="8" fillId="3" borderId="0" xfId="0" applyFont="1" applyFill="1" applyAlignment="1">
      <alignment horizontal="center"/>
    </xf>
    <xf numFmtId="175" fontId="77" fillId="3" borderId="123" xfId="3" applyNumberFormat="1" applyFont="1" applyFill="1" applyBorder="1" applyAlignment="1"/>
    <xf numFmtId="175" fontId="0" fillId="0" borderId="0" xfId="3" applyNumberFormat="1" applyFont="1" applyAlignment="1"/>
    <xf numFmtId="175" fontId="86" fillId="3" borderId="123" xfId="3" applyNumberFormat="1" applyFont="1" applyFill="1" applyBorder="1" applyAlignment="1"/>
    <xf numFmtId="0" fontId="59" fillId="0" borderId="0" xfId="0" applyFont="1" applyAlignment="1">
      <alignment wrapText="1"/>
    </xf>
    <xf numFmtId="0" fontId="182" fillId="0" borderId="5" xfId="0" applyFont="1" applyBorder="1" applyAlignment="1">
      <alignment vertical="top"/>
    </xf>
    <xf numFmtId="0" fontId="111" fillId="0" borderId="5" xfId="0" applyFont="1" applyBorder="1" applyAlignment="1">
      <alignment vertical="top"/>
    </xf>
    <xf numFmtId="0" fontId="183" fillId="0" borderId="0" xfId="0" applyFont="1" applyBorder="1" applyAlignment="1"/>
    <xf numFmtId="0" fontId="112" fillId="0" borderId="0" xfId="0" applyFont="1" applyBorder="1" applyAlignment="1"/>
    <xf numFmtId="0" fontId="185" fillId="0" borderId="22" xfId="0" applyFont="1" applyBorder="1" applyAlignment="1"/>
    <xf numFmtId="0" fontId="1" fillId="27" borderId="109" xfId="0" applyFont="1" applyFill="1" applyBorder="1" applyAlignment="1"/>
    <xf numFmtId="0" fontId="1" fillId="27" borderId="105" xfId="0" applyFont="1" applyFill="1" applyBorder="1" applyAlignment="1"/>
    <xf numFmtId="0" fontId="1" fillId="27" borderId="113" xfId="0" applyFont="1" applyFill="1" applyBorder="1" applyAlignment="1"/>
    <xf numFmtId="0" fontId="1" fillId="27" borderId="18" xfId="0" applyFont="1" applyFill="1" applyBorder="1" applyAlignment="1"/>
    <xf numFmtId="0" fontId="1" fillId="27" borderId="16" xfId="0" applyFont="1" applyFill="1" applyBorder="1" applyAlignment="1"/>
    <xf numFmtId="0" fontId="1" fillId="27" borderId="15" xfId="0" applyFont="1" applyFill="1" applyBorder="1" applyAlignment="1"/>
    <xf numFmtId="0" fontId="1" fillId="29" borderId="15" xfId="0" applyFont="1" applyFill="1" applyBorder="1" applyAlignment="1"/>
    <xf numFmtId="0" fontId="1" fillId="27" borderId="14" xfId="0" applyFont="1" applyFill="1" applyBorder="1" applyAlignment="1"/>
    <xf numFmtId="0" fontId="1" fillId="27" borderId="13" xfId="0" applyFont="1" applyFill="1" applyBorder="1" applyAlignment="1"/>
    <xf numFmtId="0" fontId="188" fillId="0" borderId="0" xfId="0" applyFont="1" applyBorder="1" applyAlignment="1"/>
    <xf numFmtId="0" fontId="189" fillId="0" borderId="0" xfId="0" applyFont="1" applyBorder="1" applyAlignment="1">
      <alignment vertical="top"/>
    </xf>
    <xf numFmtId="0" fontId="190" fillId="0" borderId="0" xfId="0" applyFont="1" applyAlignment="1"/>
    <xf numFmtId="0" fontId="0" fillId="30" borderId="13" xfId="0" applyFill="1" applyBorder="1" applyAlignment="1"/>
    <xf numFmtId="0" fontId="48" fillId="30" borderId="13" xfId="0" applyFont="1" applyFill="1" applyBorder="1" applyAlignment="1"/>
    <xf numFmtId="0" fontId="0" fillId="30" borderId="14" xfId="0" applyFill="1" applyBorder="1" applyAlignment="1"/>
    <xf numFmtId="0" fontId="48" fillId="27" borderId="45" xfId="0" applyFont="1" applyFill="1" applyBorder="1" applyAlignment="1"/>
    <xf numFmtId="0" fontId="48" fillId="27" borderId="0" xfId="0" applyFont="1" applyFill="1" applyBorder="1" applyAlignment="1"/>
    <xf numFmtId="4" fontId="48" fillId="27" borderId="0" xfId="0" applyNumberFormat="1" applyFont="1" applyFill="1" applyBorder="1" applyAlignment="1"/>
    <xf numFmtId="4" fontId="48" fillId="27" borderId="46" xfId="0" applyNumberFormat="1" applyFont="1" applyFill="1" applyBorder="1" applyAlignment="1"/>
    <xf numFmtId="173" fontId="75" fillId="27" borderId="124" xfId="0" applyNumberFormat="1" applyFont="1" applyFill="1" applyBorder="1" applyAlignment="1"/>
    <xf numFmtId="0" fontId="0" fillId="14" borderId="20" xfId="0" applyFill="1" applyBorder="1" applyAlignment="1"/>
    <xf numFmtId="0" fontId="0" fillId="14" borderId="21" xfId="0" applyFill="1" applyBorder="1" applyAlignment="1"/>
    <xf numFmtId="0" fontId="0" fillId="27" borderId="1" xfId="0" applyFill="1" applyBorder="1" applyAlignment="1"/>
    <xf numFmtId="0" fontId="192" fillId="27" borderId="9" xfId="0" applyFont="1" applyFill="1" applyBorder="1" applyAlignment="1"/>
    <xf numFmtId="0" fontId="192" fillId="27" borderId="11" xfId="0" applyFont="1" applyFill="1" applyBorder="1" applyAlignment="1"/>
    <xf numFmtId="173" fontId="115" fillId="14" borderId="124" xfId="0" applyNumberFormat="1" applyFont="1" applyFill="1" applyBorder="1" applyAlignment="1"/>
    <xf numFmtId="0" fontId="193" fillId="0" borderId="0" xfId="0" applyFont="1" applyBorder="1" applyAlignment="1">
      <alignment vertical="center" wrapText="1"/>
    </xf>
    <xf numFmtId="0" fontId="0" fillId="30" borderId="18" xfId="0" applyFill="1" applyBorder="1" applyAlignment="1"/>
    <xf numFmtId="0" fontId="0" fillId="30" borderId="0" xfId="0" applyFill="1" applyBorder="1" applyAlignment="1"/>
    <xf numFmtId="4" fontId="0" fillId="30" borderId="0" xfId="0" applyNumberFormat="1" applyFill="1" applyBorder="1" applyAlignment="1"/>
    <xf numFmtId="0" fontId="3" fillId="30" borderId="0" xfId="0" applyFont="1" applyFill="1" applyBorder="1" applyAlignment="1"/>
    <xf numFmtId="0" fontId="43" fillId="30" borderId="0" xfId="0" applyFont="1" applyFill="1" applyBorder="1" applyAlignment="1"/>
    <xf numFmtId="4" fontId="43" fillId="30" borderId="0" xfId="0" applyNumberFormat="1" applyFont="1" applyFill="1" applyBorder="1" applyAlignment="1"/>
    <xf numFmtId="0" fontId="10" fillId="30" borderId="0" xfId="0" applyFont="1" applyFill="1" applyBorder="1" applyAlignment="1"/>
    <xf numFmtId="170" fontId="49" fillId="30" borderId="0" xfId="0" applyNumberFormat="1" applyFont="1" applyFill="1" applyBorder="1" applyAlignment="1"/>
    <xf numFmtId="4" fontId="10" fillId="30" borderId="0" xfId="0" applyNumberFormat="1" applyFont="1" applyFill="1" applyBorder="1" applyAlignment="1"/>
    <xf numFmtId="0" fontId="0" fillId="30" borderId="16" xfId="0" applyFill="1" applyBorder="1" applyAlignment="1"/>
    <xf numFmtId="0" fontId="0" fillId="30" borderId="15" xfId="0" applyFill="1" applyBorder="1" applyAlignment="1"/>
    <xf numFmtId="4" fontId="0" fillId="30" borderId="15" xfId="0" applyNumberFormat="1" applyFill="1" applyBorder="1" applyAlignment="1"/>
    <xf numFmtId="0" fontId="0" fillId="31" borderId="18" xfId="0" applyFill="1" applyBorder="1" applyAlignment="1"/>
    <xf numFmtId="0" fontId="48" fillId="31" borderId="18" xfId="0" applyFont="1" applyFill="1" applyBorder="1" applyAlignment="1"/>
    <xf numFmtId="0" fontId="0" fillId="27" borderId="0" xfId="0" applyFill="1" applyAlignment="1"/>
    <xf numFmtId="0" fontId="0" fillId="31" borderId="13" xfId="0" applyFill="1" applyBorder="1" applyAlignment="1"/>
    <xf numFmtId="0" fontId="4" fillId="31" borderId="13" xfId="0" applyFont="1" applyFill="1" applyBorder="1" applyAlignment="1">
      <alignment horizontal="center"/>
    </xf>
    <xf numFmtId="0" fontId="0" fillId="31" borderId="14" xfId="0" applyFill="1" applyBorder="1" applyAlignment="1"/>
    <xf numFmtId="0" fontId="0" fillId="31" borderId="0" xfId="0" applyFill="1" applyBorder="1" applyAlignment="1"/>
    <xf numFmtId="4" fontId="0" fillId="31" borderId="0" xfId="0" applyNumberFormat="1" applyFill="1" applyBorder="1" applyAlignment="1"/>
    <xf numFmtId="0" fontId="29" fillId="31" borderId="0" xfId="0" applyFont="1" applyFill="1" applyBorder="1" applyAlignment="1"/>
    <xf numFmtId="0" fontId="51" fillId="31" borderId="0" xfId="0" applyFont="1" applyFill="1" applyBorder="1" applyAlignment="1"/>
    <xf numFmtId="0" fontId="0" fillId="31" borderId="16" xfId="0" applyFill="1" applyBorder="1" applyAlignment="1"/>
    <xf numFmtId="0" fontId="0" fillId="31" borderId="15" xfId="0" applyFill="1" applyBorder="1" applyAlignment="1"/>
    <xf numFmtId="4" fontId="0" fillId="31" borderId="15" xfId="0" applyNumberFormat="1" applyFill="1" applyBorder="1" applyAlignment="1"/>
    <xf numFmtId="0" fontId="0" fillId="31" borderId="20" xfId="0" applyFill="1" applyBorder="1" applyAlignment="1"/>
    <xf numFmtId="0" fontId="0" fillId="31" borderId="9" xfId="0" applyFill="1" applyBorder="1" applyAlignment="1"/>
    <xf numFmtId="169" fontId="0" fillId="27" borderId="0" xfId="0" applyNumberFormat="1" applyFill="1" applyAlignment="1"/>
    <xf numFmtId="169" fontId="0" fillId="31" borderId="0" xfId="0" applyNumberFormat="1" applyFill="1" applyBorder="1" applyAlignment="1"/>
    <xf numFmtId="0" fontId="0" fillId="31" borderId="0" xfId="0" applyFill="1" applyBorder="1" applyAlignment="1">
      <alignment horizontal="center"/>
    </xf>
    <xf numFmtId="0" fontId="91" fillId="0" borderId="1" xfId="0" applyFont="1" applyBorder="1" applyAlignment="1">
      <alignment horizontal="left"/>
    </xf>
    <xf numFmtId="8" fontId="106" fillId="18" borderId="0" xfId="0" applyNumberFormat="1" applyFont="1" applyFill="1" applyBorder="1" applyAlignment="1"/>
    <xf numFmtId="8" fontId="89" fillId="0" borderId="0" xfId="0" applyNumberFormat="1" applyFont="1" applyBorder="1" applyAlignment="1"/>
    <xf numFmtId="165" fontId="0" fillId="0" borderId="0" xfId="0" applyNumberFormat="1" applyAlignment="1"/>
    <xf numFmtId="165" fontId="1" fillId="0" borderId="0" xfId="0" applyNumberFormat="1" applyFont="1" applyAlignment="1"/>
    <xf numFmtId="0" fontId="127" fillId="0" borderId="92" xfId="0" applyNumberFormat="1" applyFont="1" applyFill="1" applyBorder="1" applyAlignment="1">
      <alignment horizontal="center"/>
    </xf>
    <xf numFmtId="175" fontId="1" fillId="0" borderId="0" xfId="3" applyNumberFormat="1" applyFont="1" applyAlignment="1"/>
    <xf numFmtId="8" fontId="1" fillId="0" borderId="0" xfId="0" applyNumberFormat="1" applyFont="1" applyAlignment="1"/>
    <xf numFmtId="44" fontId="1" fillId="0" borderId="0" xfId="0" applyNumberFormat="1" applyFont="1" applyAlignment="1"/>
    <xf numFmtId="0" fontId="1" fillId="27" borderId="0" xfId="0" applyFont="1" applyFill="1" applyBorder="1" applyAlignment="1">
      <alignment horizontal="center" wrapText="1"/>
    </xf>
    <xf numFmtId="0" fontId="181" fillId="0" borderId="0" xfId="0" applyFont="1" applyBorder="1" applyAlignment="1">
      <alignment horizontal="center"/>
    </xf>
    <xf numFmtId="0" fontId="181" fillId="0" borderId="110" xfId="0" applyFont="1" applyBorder="1" applyAlignment="1">
      <alignment horizontal="center"/>
    </xf>
    <xf numFmtId="0" fontId="197" fillId="0" borderId="0" xfId="0" applyFont="1" applyBorder="1" applyAlignment="1">
      <alignment horizontal="center"/>
    </xf>
    <xf numFmtId="0" fontId="92" fillId="0" borderId="0" xfId="0" applyFont="1" applyBorder="1" applyAlignment="1">
      <alignment horizontal="center" vertical="top"/>
    </xf>
    <xf numFmtId="0" fontId="195" fillId="0" borderId="0" xfId="0" applyFont="1" applyBorder="1" applyAlignment="1">
      <alignment horizontal="center" wrapText="1"/>
    </xf>
    <xf numFmtId="0" fontId="195" fillId="0" borderId="110" xfId="0" applyFont="1" applyBorder="1" applyAlignment="1">
      <alignment horizontal="center" wrapText="1"/>
    </xf>
    <xf numFmtId="14" fontId="109" fillId="0" borderId="0" xfId="0" applyNumberFormat="1" applyFont="1" applyBorder="1" applyAlignment="1">
      <alignment horizontal="center"/>
    </xf>
    <xf numFmtId="14" fontId="109" fillId="0" borderId="110" xfId="0" applyNumberFormat="1" applyFont="1" applyBorder="1" applyAlignment="1">
      <alignment horizontal="center"/>
    </xf>
    <xf numFmtId="0" fontId="117" fillId="0" borderId="0" xfId="0" applyFont="1" applyBorder="1" applyAlignment="1">
      <alignment horizontal="left" wrapText="1"/>
    </xf>
    <xf numFmtId="0" fontId="117" fillId="0" borderId="110" xfId="0" applyFont="1" applyBorder="1" applyAlignment="1">
      <alignment horizontal="left" wrapText="1"/>
    </xf>
    <xf numFmtId="0" fontId="180" fillId="27" borderId="18" xfId="0" applyFont="1" applyFill="1" applyBorder="1" applyAlignment="1">
      <alignment horizontal="center" vertical="center"/>
    </xf>
    <xf numFmtId="0" fontId="180" fillId="27" borderId="0" xfId="0" applyFont="1" applyFill="1" applyBorder="1" applyAlignment="1">
      <alignment horizontal="center" vertical="center"/>
    </xf>
    <xf numFmtId="0" fontId="180" fillId="27" borderId="13" xfId="0" applyFont="1" applyFill="1" applyBorder="1" applyAlignment="1">
      <alignment horizontal="center" vertical="center"/>
    </xf>
    <xf numFmtId="0" fontId="52" fillId="0" borderId="0" xfId="0" applyFont="1" applyBorder="1" applyAlignment="1">
      <alignment horizontal="center"/>
    </xf>
    <xf numFmtId="0" fontId="116" fillId="0" borderId="0" xfId="0" applyFont="1" applyBorder="1" applyAlignment="1">
      <alignment horizontal="right"/>
    </xf>
    <xf numFmtId="0" fontId="68" fillId="0" borderId="0" xfId="0" applyFont="1" applyBorder="1" applyAlignment="1">
      <alignment horizontal="center"/>
    </xf>
    <xf numFmtId="14" fontId="111" fillId="0" borderId="0" xfId="0" applyNumberFormat="1" applyFont="1" applyBorder="1" applyAlignment="1">
      <alignment horizontal="center"/>
    </xf>
    <xf numFmtId="14" fontId="111" fillId="0" borderId="110" xfId="0" applyNumberFormat="1" applyFont="1" applyBorder="1" applyAlignment="1">
      <alignment horizontal="center"/>
    </xf>
    <xf numFmtId="0" fontId="198" fillId="0" borderId="0" xfId="0" applyFont="1" applyBorder="1" applyAlignment="1">
      <alignment horizontal="center"/>
    </xf>
    <xf numFmtId="14" fontId="92" fillId="0" borderId="0" xfId="0" applyNumberFormat="1" applyFont="1" applyBorder="1" applyAlignment="1">
      <alignment horizontal="center"/>
    </xf>
    <xf numFmtId="14" fontId="92" fillId="0" borderId="110" xfId="0" applyNumberFormat="1" applyFont="1" applyBorder="1" applyAlignment="1">
      <alignment horizontal="center"/>
    </xf>
    <xf numFmtId="0" fontId="101" fillId="0" borderId="0" xfId="0" applyFont="1" applyFill="1" applyBorder="1" applyAlignment="1">
      <alignment horizontal="center"/>
    </xf>
    <xf numFmtId="0" fontId="101" fillId="0" borderId="110" xfId="0" applyFont="1" applyFill="1" applyBorder="1" applyAlignment="1">
      <alignment horizontal="center"/>
    </xf>
    <xf numFmtId="0" fontId="104" fillId="0" borderId="0" xfId="0" applyFont="1" applyBorder="1" applyAlignment="1">
      <alignment horizontal="center"/>
    </xf>
    <xf numFmtId="0" fontId="104" fillId="0" borderId="110" xfId="0" applyFont="1" applyBorder="1" applyAlignment="1">
      <alignment horizontal="center"/>
    </xf>
    <xf numFmtId="44" fontId="120" fillId="12" borderId="37" xfId="0" applyNumberFormat="1" applyFont="1" applyFill="1" applyBorder="1" applyAlignment="1">
      <alignment horizontal="center"/>
    </xf>
    <xf numFmtId="0" fontId="184" fillId="0" borderId="0" xfId="0" applyFont="1" applyFill="1" applyBorder="1" applyAlignment="1">
      <alignment horizontal="center"/>
    </xf>
    <xf numFmtId="0" fontId="184" fillId="0" borderId="110" xfId="0" applyFont="1" applyFill="1" applyBorder="1" applyAlignment="1">
      <alignment horizontal="center"/>
    </xf>
    <xf numFmtId="0" fontId="179" fillId="0" borderId="28" xfId="0" applyFont="1" applyBorder="1" applyAlignment="1">
      <alignment horizontal="center" wrapText="1"/>
    </xf>
    <xf numFmtId="0" fontId="179" fillId="0" borderId="111" xfId="0" applyFont="1" applyBorder="1" applyAlignment="1">
      <alignment horizontal="center" wrapText="1"/>
    </xf>
    <xf numFmtId="0" fontId="81" fillId="3" borderId="123" xfId="0" applyFont="1" applyFill="1" applyBorder="1" applyAlignment="1">
      <alignment horizontal="center" vertical="center" wrapText="1"/>
    </xf>
    <xf numFmtId="4" fontId="78" fillId="3" borderId="123" xfId="0" applyNumberFormat="1" applyFont="1" applyFill="1" applyBorder="1" applyAlignment="1">
      <alignment horizontal="right" vertical="center" wrapText="1"/>
    </xf>
    <xf numFmtId="0" fontId="81" fillId="27" borderId="123" xfId="0" applyFont="1" applyFill="1" applyBorder="1" applyAlignment="1">
      <alignment horizontal="left"/>
    </xf>
    <xf numFmtId="0" fontId="81" fillId="14" borderId="123" xfId="0" applyFont="1" applyFill="1" applyBorder="1" applyAlignment="1">
      <alignment horizontal="left"/>
    </xf>
    <xf numFmtId="0" fontId="79" fillId="14" borderId="3" xfId="0" applyFont="1" applyFill="1" applyBorder="1" applyAlignment="1">
      <alignment horizontal="center" vertical="center"/>
    </xf>
    <xf numFmtId="0" fontId="79" fillId="14" borderId="5" xfId="0" applyFont="1" applyFill="1" applyBorder="1" applyAlignment="1">
      <alignment horizontal="center" vertical="center"/>
    </xf>
    <xf numFmtId="0" fontId="79" fillId="14" borderId="4" xfId="0" applyFont="1" applyFill="1" applyBorder="1" applyAlignment="1">
      <alignment horizontal="center" vertical="center"/>
    </xf>
    <xf numFmtId="0" fontId="79" fillId="14" borderId="9" xfId="0" applyFont="1" applyFill="1" applyBorder="1" applyAlignment="1">
      <alignment horizontal="center" vertical="center"/>
    </xf>
    <xf numFmtId="0" fontId="79" fillId="14" borderId="0" xfId="0" applyFont="1" applyFill="1" applyBorder="1" applyAlignment="1">
      <alignment horizontal="center" vertical="center"/>
    </xf>
    <xf numFmtId="0" fontId="79" fillId="14" borderId="20" xfId="0" applyFont="1" applyFill="1" applyBorder="1" applyAlignment="1">
      <alignment horizontal="center" vertical="center"/>
    </xf>
    <xf numFmtId="0" fontId="42" fillId="0" borderId="70" xfId="0" applyFont="1" applyFill="1" applyBorder="1" applyAlignment="1">
      <alignment horizontal="center"/>
    </xf>
    <xf numFmtId="0" fontId="42" fillId="0" borderId="116" xfId="0" applyFont="1" applyFill="1" applyBorder="1" applyAlignment="1">
      <alignment horizontal="center"/>
    </xf>
    <xf numFmtId="0" fontId="191" fillId="2" borderId="8" xfId="0" applyFont="1" applyFill="1" applyBorder="1" applyAlignment="1">
      <alignment horizontal="center" vertical="center" wrapText="1"/>
    </xf>
    <xf numFmtId="0" fontId="191" fillId="2" borderId="33" xfId="0" applyFont="1" applyFill="1" applyBorder="1" applyAlignment="1">
      <alignment horizontal="center" vertical="center" wrapText="1"/>
    </xf>
    <xf numFmtId="0" fontId="191" fillId="2" borderId="36" xfId="0" applyFont="1" applyFill="1" applyBorder="1" applyAlignment="1">
      <alignment horizontal="center" vertical="center" wrapText="1"/>
    </xf>
    <xf numFmtId="4" fontId="62" fillId="0" borderId="71" xfId="0" applyNumberFormat="1" applyFont="1" applyFill="1" applyBorder="1" applyAlignment="1">
      <alignment horizontal="center"/>
    </xf>
    <xf numFmtId="4" fontId="62" fillId="0" borderId="117" xfId="0" applyNumberFormat="1" applyFont="1" applyFill="1" applyBorder="1" applyAlignment="1">
      <alignment horizontal="center"/>
    </xf>
    <xf numFmtId="0" fontId="42" fillId="0" borderId="71" xfId="0" applyFont="1" applyFill="1" applyBorder="1" applyAlignment="1">
      <alignment horizontal="center"/>
    </xf>
    <xf numFmtId="0" fontId="42" fillId="0" borderId="117" xfId="0" applyFont="1" applyFill="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center"/>
    </xf>
    <xf numFmtId="0" fontId="53" fillId="27" borderId="0" xfId="0" applyFont="1" applyFill="1" applyBorder="1" applyAlignment="1">
      <alignment horizontal="center"/>
    </xf>
    <xf numFmtId="0" fontId="72" fillId="27" borderId="18" xfId="0" applyFont="1" applyFill="1" applyBorder="1" applyAlignment="1">
      <alignment horizontal="center"/>
    </xf>
    <xf numFmtId="0" fontId="72" fillId="27" borderId="0" xfId="0" applyFont="1" applyFill="1" applyBorder="1" applyAlignment="1">
      <alignment horizontal="center"/>
    </xf>
    <xf numFmtId="0" fontId="72" fillId="27" borderId="13" xfId="0" applyFont="1" applyFill="1" applyBorder="1" applyAlignment="1">
      <alignment horizontal="center"/>
    </xf>
    <xf numFmtId="0" fontId="24" fillId="14" borderId="45" xfId="0" applyFont="1" applyFill="1" applyBorder="1" applyAlignment="1">
      <alignment horizontal="center"/>
    </xf>
    <xf numFmtId="0" fontId="24" fillId="14" borderId="0" xfId="0" applyFont="1" applyFill="1" applyBorder="1" applyAlignment="1">
      <alignment horizontal="center"/>
    </xf>
    <xf numFmtId="0" fontId="24" fillId="14" borderId="46" xfId="0" applyFont="1" applyFill="1" applyBorder="1" applyAlignment="1">
      <alignment horizontal="center"/>
    </xf>
    <xf numFmtId="0" fontId="10" fillId="0" borderId="45" xfId="0" applyFont="1" applyBorder="1" applyAlignment="1">
      <alignment horizontal="center"/>
    </xf>
    <xf numFmtId="0" fontId="10" fillId="0" borderId="0" xfId="0" applyFont="1" applyBorder="1" applyAlignment="1">
      <alignment horizontal="center"/>
    </xf>
    <xf numFmtId="0" fontId="24" fillId="22" borderId="45" xfId="0" applyFont="1" applyFill="1" applyBorder="1" applyAlignment="1">
      <alignment horizontal="center"/>
    </xf>
    <xf numFmtId="0" fontId="24" fillId="22" borderId="0" xfId="0" applyFont="1" applyFill="1" applyBorder="1" applyAlignment="1">
      <alignment horizontal="center"/>
    </xf>
    <xf numFmtId="0" fontId="24" fillId="22" borderId="46" xfId="0" applyFont="1" applyFill="1" applyBorder="1" applyAlignment="1">
      <alignment horizontal="center"/>
    </xf>
    <xf numFmtId="0" fontId="173" fillId="14" borderId="45" xfId="0" applyFont="1" applyFill="1" applyBorder="1" applyAlignment="1">
      <alignment horizontal="center"/>
    </xf>
    <xf numFmtId="0" fontId="173" fillId="14" borderId="0" xfId="0" applyFont="1" applyFill="1" applyBorder="1" applyAlignment="1">
      <alignment horizontal="center"/>
    </xf>
    <xf numFmtId="0" fontId="173" fillId="14" borderId="46" xfId="0" applyFont="1" applyFill="1" applyBorder="1" applyAlignment="1">
      <alignment horizontal="center"/>
    </xf>
    <xf numFmtId="0" fontId="67" fillId="31" borderId="18" xfId="0" applyFont="1" applyFill="1" applyBorder="1" applyAlignment="1">
      <alignment horizontal="center"/>
    </xf>
    <xf numFmtId="0" fontId="67" fillId="31" borderId="0" xfId="0" applyFont="1" applyFill="1" applyBorder="1" applyAlignment="1">
      <alignment horizontal="center"/>
    </xf>
    <xf numFmtId="0" fontId="67" fillId="31" borderId="13" xfId="0" applyFont="1" applyFill="1" applyBorder="1" applyAlignment="1">
      <alignment horizontal="center"/>
    </xf>
    <xf numFmtId="0" fontId="71" fillId="31" borderId="18" xfId="0" applyFont="1" applyFill="1" applyBorder="1" applyAlignment="1">
      <alignment horizontal="center" vertical="center"/>
    </xf>
    <xf numFmtId="0" fontId="71" fillId="31" borderId="0" xfId="0" applyFont="1" applyFill="1" applyBorder="1" applyAlignment="1">
      <alignment horizontal="center" vertical="center"/>
    </xf>
    <xf numFmtId="0" fontId="71" fillId="31" borderId="13" xfId="0" applyFont="1" applyFill="1" applyBorder="1" applyAlignment="1">
      <alignment horizontal="center" vertical="center"/>
    </xf>
    <xf numFmtId="0" fontId="0" fillId="0" borderId="0" xfId="0" applyBorder="1" applyAlignment="1">
      <alignment horizontal="center"/>
    </xf>
    <xf numFmtId="0" fontId="2" fillId="9" borderId="17" xfId="0" applyFont="1" applyFill="1" applyBorder="1" applyAlignment="1">
      <alignment horizontal="center"/>
    </xf>
    <xf numFmtId="0" fontId="2" fillId="9" borderId="12" xfId="0" applyFont="1" applyFill="1" applyBorder="1" applyAlignment="1">
      <alignment horizontal="center"/>
    </xf>
    <xf numFmtId="0" fontId="2" fillId="9" borderId="19" xfId="0" applyFont="1" applyFill="1" applyBorder="1" applyAlignment="1">
      <alignment horizontal="center"/>
    </xf>
    <xf numFmtId="0" fontId="2" fillId="9" borderId="16" xfId="0" applyFont="1" applyFill="1" applyBorder="1" applyAlignment="1">
      <alignment horizontal="center"/>
    </xf>
    <xf numFmtId="0" fontId="2" fillId="9" borderId="15" xfId="0" applyFont="1" applyFill="1" applyBorder="1" applyAlignment="1">
      <alignment horizontal="center"/>
    </xf>
    <xf numFmtId="0" fontId="2" fillId="9" borderId="14" xfId="0" applyFont="1" applyFill="1" applyBorder="1" applyAlignment="1">
      <alignment horizontal="center"/>
    </xf>
    <xf numFmtId="4" fontId="194" fillId="0" borderId="0" xfId="0" applyNumberFormat="1" applyFont="1" applyBorder="1" applyAlignment="1">
      <alignment horizontal="center"/>
    </xf>
    <xf numFmtId="4" fontId="0" fillId="0" borderId="0" xfId="0" applyNumberFormat="1" applyBorder="1" applyAlignment="1">
      <alignment horizontal="center"/>
    </xf>
    <xf numFmtId="4" fontId="194" fillId="0" borderId="60" xfId="0" applyNumberFormat="1" applyFont="1" applyBorder="1" applyAlignment="1">
      <alignment horizontal="center"/>
    </xf>
    <xf numFmtId="4" fontId="58" fillId="0" borderId="0" xfId="0" applyNumberFormat="1" applyFont="1" applyBorder="1" applyAlignment="1">
      <alignment horizontal="center" vertical="center"/>
    </xf>
    <xf numFmtId="0" fontId="186" fillId="0" borderId="22" xfId="0" applyFont="1" applyBorder="1" applyAlignment="1">
      <alignment horizontal="center" wrapText="1"/>
    </xf>
    <xf numFmtId="0" fontId="186" fillId="0" borderId="61" xfId="0" applyFont="1" applyBorder="1" applyAlignment="1">
      <alignment horizontal="center" wrapText="1"/>
    </xf>
    <xf numFmtId="4" fontId="1" fillId="0" borderId="0" xfId="0" applyNumberFormat="1" applyFont="1" applyBorder="1" applyAlignment="1">
      <alignment horizontal="center"/>
    </xf>
    <xf numFmtId="4" fontId="1" fillId="0" borderId="60" xfId="0" applyNumberFormat="1" applyFont="1" applyBorder="1" applyAlignment="1">
      <alignment horizontal="center"/>
    </xf>
    <xf numFmtId="0" fontId="169" fillId="32" borderId="3" xfId="0" applyFont="1" applyFill="1" applyBorder="1" applyAlignment="1">
      <alignment horizontal="center" vertical="center"/>
    </xf>
    <xf numFmtId="0" fontId="169" fillId="32" borderId="5" xfId="0" applyFont="1" applyFill="1" applyBorder="1" applyAlignment="1">
      <alignment horizontal="center" vertical="center"/>
    </xf>
    <xf numFmtId="0" fontId="169" fillId="32" borderId="4" xfId="0" applyFont="1" applyFill="1" applyBorder="1" applyAlignment="1">
      <alignment horizontal="center" vertical="center"/>
    </xf>
    <xf numFmtId="0" fontId="169" fillId="32" borderId="9" xfId="0" applyFont="1" applyFill="1" applyBorder="1" applyAlignment="1">
      <alignment horizontal="center" vertical="center"/>
    </xf>
    <xf numFmtId="0" fontId="169" fillId="32" borderId="0" xfId="0" applyFont="1" applyFill="1" applyBorder="1" applyAlignment="1">
      <alignment horizontal="center" vertical="center"/>
    </xf>
    <xf numFmtId="0" fontId="169" fillId="32" borderId="20" xfId="0" applyFont="1" applyFill="1" applyBorder="1" applyAlignment="1">
      <alignment horizontal="center" vertical="center"/>
    </xf>
    <xf numFmtId="169" fontId="168" fillId="27" borderId="56" xfId="0" applyNumberFormat="1" applyFont="1" applyFill="1" applyBorder="1" applyAlignment="1">
      <alignment horizontal="center" vertical="center" wrapText="1"/>
    </xf>
    <xf numFmtId="169" fontId="168" fillId="27" borderId="57" xfId="0" applyNumberFormat="1" applyFont="1" applyFill="1" applyBorder="1" applyAlignment="1">
      <alignment horizontal="center" vertical="center" wrapText="1"/>
    </xf>
    <xf numFmtId="169" fontId="168" fillId="27" borderId="58" xfId="0" applyNumberFormat="1" applyFont="1" applyFill="1" applyBorder="1" applyAlignment="1">
      <alignment horizontal="center" vertical="center" wrapText="1"/>
    </xf>
    <xf numFmtId="169" fontId="168" fillId="27" borderId="68" xfId="0" applyNumberFormat="1" applyFont="1" applyFill="1" applyBorder="1" applyAlignment="1">
      <alignment horizontal="center" vertical="center" wrapText="1"/>
    </xf>
    <xf numFmtId="169" fontId="168" fillId="27" borderId="15" xfId="0" applyNumberFormat="1" applyFont="1" applyFill="1" applyBorder="1" applyAlignment="1">
      <alignment horizontal="center" vertical="center" wrapText="1"/>
    </xf>
    <xf numFmtId="169" fontId="168" fillId="27" borderId="69" xfId="0" applyNumberFormat="1" applyFont="1" applyFill="1" applyBorder="1" applyAlignment="1">
      <alignment horizontal="center" vertical="center" wrapText="1"/>
    </xf>
    <xf numFmtId="0" fontId="90" fillId="0" borderId="9" xfId="0" applyFont="1" applyBorder="1" applyAlignment="1">
      <alignment horizontal="left"/>
    </xf>
    <xf numFmtId="0" fontId="90" fillId="0" borderId="0" xfId="0" applyFont="1" applyBorder="1" applyAlignment="1">
      <alignment horizontal="left"/>
    </xf>
    <xf numFmtId="0" fontId="131" fillId="0" borderId="9" xfId="0" applyFont="1" applyBorder="1" applyAlignment="1">
      <alignment horizontal="left"/>
    </xf>
    <xf numFmtId="0" fontId="131" fillId="0" borderId="0" xfId="0" applyFont="1" applyBorder="1" applyAlignment="1">
      <alignment horizontal="left"/>
    </xf>
    <xf numFmtId="0" fontId="129" fillId="0" borderId="3" xfId="1" applyFont="1" applyBorder="1" applyAlignment="1" applyProtection="1">
      <alignment horizontal="center" wrapText="1"/>
    </xf>
    <xf numFmtId="0" fontId="129" fillId="0" borderId="5" xfId="1" applyFont="1" applyBorder="1" applyAlignment="1" applyProtection="1">
      <alignment horizontal="center" wrapText="1"/>
    </xf>
    <xf numFmtId="0" fontId="129" fillId="0" borderId="4" xfId="1" applyFont="1" applyBorder="1" applyAlignment="1" applyProtection="1">
      <alignment horizontal="center" wrapText="1"/>
    </xf>
    <xf numFmtId="0" fontId="129" fillId="0" borderId="3" xfId="0" applyFont="1" applyBorder="1" applyAlignment="1">
      <alignment horizontal="center" wrapText="1"/>
    </xf>
    <xf numFmtId="0" fontId="129" fillId="0" borderId="5" xfId="0" applyFont="1" applyBorder="1" applyAlignment="1">
      <alignment horizontal="center" wrapText="1"/>
    </xf>
    <xf numFmtId="0" fontId="129" fillId="0" borderId="4" xfId="0" applyFont="1" applyBorder="1" applyAlignment="1">
      <alignment horizontal="center" wrapText="1"/>
    </xf>
    <xf numFmtId="0" fontId="92" fillId="0" borderId="2" xfId="0" applyFont="1" applyBorder="1" applyAlignment="1">
      <alignment horizontal="center"/>
    </xf>
    <xf numFmtId="0" fontId="94" fillId="0" borderId="9" xfId="0" applyFont="1" applyBorder="1" applyAlignment="1">
      <alignment horizontal="center" wrapText="1"/>
    </xf>
    <xf numFmtId="0" fontId="94" fillId="0" borderId="20" xfId="0" applyFont="1" applyBorder="1" applyAlignment="1">
      <alignment horizontal="center" wrapText="1"/>
    </xf>
    <xf numFmtId="172" fontId="92" fillId="0" borderId="0" xfId="0" applyNumberFormat="1" applyFont="1" applyBorder="1" applyAlignment="1">
      <alignment horizontal="center"/>
    </xf>
    <xf numFmtId="172" fontId="92" fillId="0" borderId="20" xfId="0" applyNumberFormat="1" applyFont="1" applyBorder="1" applyAlignment="1">
      <alignment horizontal="center"/>
    </xf>
    <xf numFmtId="0" fontId="94" fillId="0" borderId="9" xfId="0" applyFont="1" applyBorder="1" applyAlignment="1">
      <alignment horizontal="left"/>
    </xf>
    <xf numFmtId="0" fontId="94" fillId="0" borderId="0" xfId="0" applyFont="1" applyBorder="1" applyAlignment="1">
      <alignment horizontal="left"/>
    </xf>
    <xf numFmtId="0" fontId="94" fillId="0" borderId="20" xfId="0" applyFont="1" applyBorder="1" applyAlignment="1">
      <alignment horizontal="left"/>
    </xf>
    <xf numFmtId="0" fontId="96" fillId="0" borderId="2" xfId="0" applyFont="1" applyBorder="1" applyAlignment="1">
      <alignment horizontal="center"/>
    </xf>
    <xf numFmtId="0" fontId="96" fillId="0" borderId="8" xfId="0" applyFont="1" applyBorder="1" applyAlignment="1">
      <alignment horizontal="center"/>
    </xf>
    <xf numFmtId="0" fontId="96" fillId="0" borderId="33" xfId="0" applyFont="1" applyBorder="1" applyAlignment="1">
      <alignment horizontal="center"/>
    </xf>
    <xf numFmtId="0" fontId="96" fillId="0" borderId="36" xfId="0" applyFont="1" applyBorder="1" applyAlignment="1">
      <alignment horizontal="center"/>
    </xf>
    <xf numFmtId="14" fontId="89" fillId="0" borderId="0" xfId="0" applyNumberFormat="1" applyFont="1" applyBorder="1" applyAlignment="1">
      <alignment horizontal="center"/>
    </xf>
    <xf numFmtId="0" fontId="53" fillId="7" borderId="9" xfId="0" applyFont="1" applyFill="1" applyBorder="1" applyAlignment="1">
      <alignment horizontal="center"/>
    </xf>
    <xf numFmtId="0" fontId="53" fillId="7" borderId="0" xfId="0" applyFont="1" applyFill="1" applyBorder="1" applyAlignment="1">
      <alignment horizontal="center"/>
    </xf>
    <xf numFmtId="0" fontId="53" fillId="7" borderId="13" xfId="0" applyFont="1" applyFill="1" applyBorder="1" applyAlignment="1">
      <alignment horizontal="center"/>
    </xf>
    <xf numFmtId="165" fontId="93" fillId="0" borderId="0" xfId="0" applyNumberFormat="1" applyFont="1" applyBorder="1" applyAlignment="1">
      <alignment horizontal="center"/>
    </xf>
    <xf numFmtId="171" fontId="95" fillId="0" borderId="0" xfId="0" applyNumberFormat="1" applyFont="1" applyBorder="1" applyAlignment="1">
      <alignment horizontal="center"/>
    </xf>
    <xf numFmtId="0" fontId="96" fillId="0" borderId="38" xfId="0" applyFont="1" applyBorder="1" applyAlignment="1">
      <alignment horizontal="center"/>
    </xf>
    <xf numFmtId="0" fontId="92" fillId="0" borderId="6" xfId="0" applyFont="1" applyBorder="1" applyAlignment="1">
      <alignment horizontal="center"/>
    </xf>
    <xf numFmtId="0" fontId="92" fillId="0" borderId="9" xfId="0" applyFont="1" applyBorder="1" applyAlignment="1">
      <alignment horizontal="left"/>
    </xf>
    <xf numFmtId="0" fontId="92" fillId="0" borderId="0" xfId="0" applyFont="1" applyBorder="1" applyAlignment="1">
      <alignment horizontal="left"/>
    </xf>
    <xf numFmtId="0" fontId="96" fillId="0" borderId="3" xfId="0" applyFont="1" applyBorder="1" applyAlignment="1">
      <alignment horizontal="center"/>
    </xf>
    <xf numFmtId="0" fontId="96" fillId="0" borderId="5" xfId="0" applyFont="1" applyBorder="1" applyAlignment="1">
      <alignment horizontal="center"/>
    </xf>
    <xf numFmtId="0" fontId="96" fillId="0" borderId="4" xfId="0" applyFont="1" applyBorder="1" applyAlignment="1">
      <alignment horizontal="center"/>
    </xf>
    <xf numFmtId="0" fontId="96" fillId="0" borderId="11" xfId="0" applyFont="1" applyBorder="1" applyAlignment="1">
      <alignment horizontal="center"/>
    </xf>
    <xf numFmtId="0" fontId="96" fillId="0" borderId="1" xfId="0" applyFont="1" applyBorder="1" applyAlignment="1">
      <alignment horizontal="center"/>
    </xf>
    <xf numFmtId="0" fontId="96" fillId="0" borderId="21" xfId="0" applyFont="1" applyBorder="1" applyAlignment="1">
      <alignment horizontal="center"/>
    </xf>
    <xf numFmtId="0" fontId="175" fillId="23" borderId="9" xfId="0" applyFont="1" applyFill="1" applyBorder="1" applyAlignment="1">
      <alignment horizontal="center"/>
    </xf>
    <xf numFmtId="0" fontId="175" fillId="23" borderId="0" xfId="0" applyFont="1" applyFill="1" applyBorder="1" applyAlignment="1">
      <alignment horizontal="center"/>
    </xf>
    <xf numFmtId="0" fontId="175" fillId="23" borderId="13" xfId="0" applyFont="1" applyFill="1" applyBorder="1" applyAlignment="1">
      <alignment horizontal="center"/>
    </xf>
    <xf numFmtId="0" fontId="175" fillId="23" borderId="11" xfId="0" applyFont="1" applyFill="1" applyBorder="1" applyAlignment="1">
      <alignment horizontal="center"/>
    </xf>
    <xf numFmtId="0" fontId="175" fillId="23" borderId="1" xfId="0" applyFont="1" applyFill="1" applyBorder="1" applyAlignment="1">
      <alignment horizontal="center"/>
    </xf>
    <xf numFmtId="0" fontId="175" fillId="23" borderId="27" xfId="0" applyFont="1" applyFill="1" applyBorder="1" applyAlignment="1">
      <alignment horizontal="center"/>
    </xf>
    <xf numFmtId="0" fontId="94" fillId="0" borderId="11" xfId="0" applyFont="1" applyBorder="1" applyAlignment="1">
      <alignment horizontal="left"/>
    </xf>
    <xf numFmtId="0" fontId="94" fillId="0" borderId="1" xfId="0" applyFont="1" applyBorder="1" applyAlignment="1">
      <alignment horizontal="left"/>
    </xf>
    <xf numFmtId="0" fontId="94" fillId="0" borderId="21" xfId="0" applyFont="1" applyBorder="1" applyAlignment="1">
      <alignment horizontal="left"/>
    </xf>
    <xf numFmtId="0" fontId="92" fillId="0" borderId="11" xfId="0" applyFont="1" applyBorder="1" applyAlignment="1">
      <alignment horizontal="center"/>
    </xf>
    <xf numFmtId="0" fontId="92" fillId="0" borderId="1" xfId="0" applyFont="1" applyBorder="1" applyAlignment="1">
      <alignment horizontal="center"/>
    </xf>
    <xf numFmtId="0" fontId="92" fillId="0" borderId="21" xfId="0" applyFont="1" applyBorder="1" applyAlignment="1">
      <alignment horizontal="center"/>
    </xf>
    <xf numFmtId="0" fontId="130" fillId="0" borderId="3" xfId="0" applyFont="1" applyBorder="1" applyAlignment="1">
      <alignment horizontal="left"/>
    </xf>
    <xf numFmtId="0" fontId="130" fillId="0" borderId="5" xfId="0" applyFont="1" applyBorder="1" applyAlignment="1">
      <alignment horizontal="left"/>
    </xf>
    <xf numFmtId="0" fontId="96" fillId="0" borderId="6" xfId="0" applyFont="1" applyBorder="1" applyAlignment="1">
      <alignment horizontal="center"/>
    </xf>
    <xf numFmtId="0" fontId="96" fillId="0" borderId="10" xfId="0" applyFont="1" applyBorder="1" applyAlignment="1">
      <alignment horizontal="center"/>
    </xf>
    <xf numFmtId="0" fontId="99" fillId="0" borderId="0" xfId="0" applyFont="1" applyBorder="1" applyAlignment="1">
      <alignment horizontal="center"/>
    </xf>
    <xf numFmtId="0" fontId="99" fillId="0" borderId="20" xfId="0" applyFont="1" applyBorder="1" applyAlignment="1">
      <alignment horizontal="center"/>
    </xf>
    <xf numFmtId="0" fontId="92" fillId="0" borderId="5" xfId="0" applyFont="1" applyBorder="1" applyAlignment="1">
      <alignment horizontal="center"/>
    </xf>
    <xf numFmtId="0" fontId="92" fillId="0" borderId="4" xfId="0" applyFont="1" applyBorder="1" applyAlignment="1">
      <alignment horizontal="center"/>
    </xf>
    <xf numFmtId="0" fontId="130" fillId="0" borderId="9" xfId="0" applyFont="1" applyBorder="1" applyAlignment="1">
      <alignment horizontal="left"/>
    </xf>
    <xf numFmtId="0" fontId="130" fillId="0" borderId="0" xfId="0" applyFont="1" applyBorder="1" applyAlignment="1">
      <alignment horizontal="left"/>
    </xf>
    <xf numFmtId="0" fontId="96" fillId="4" borderId="33" xfId="0" applyFont="1" applyFill="1" applyBorder="1" applyAlignment="1">
      <alignment horizontal="center"/>
    </xf>
    <xf numFmtId="0" fontId="96" fillId="4" borderId="36" xfId="0" applyFont="1" applyFill="1" applyBorder="1" applyAlignment="1">
      <alignment horizontal="center"/>
    </xf>
    <xf numFmtId="0" fontId="11" fillId="0" borderId="0" xfId="0" applyFont="1" applyFill="1" applyBorder="1" applyAlignment="1">
      <alignment horizontal="left"/>
    </xf>
    <xf numFmtId="167" fontId="5" fillId="0" borderId="0" xfId="0" applyNumberFormat="1" applyFont="1" applyFill="1" applyBorder="1" applyAlignment="1">
      <alignment horizontal="center"/>
    </xf>
    <xf numFmtId="167" fontId="14" fillId="0" borderId="0" xfId="0" applyNumberFormat="1" applyFont="1" applyFill="1" applyBorder="1" applyAlignment="1">
      <alignment horizontal="left"/>
    </xf>
    <xf numFmtId="0" fontId="5" fillId="0" borderId="0" xfId="0" applyFont="1" applyFill="1" applyBorder="1" applyAlignment="1">
      <alignment horizontal="left"/>
    </xf>
    <xf numFmtId="0" fontId="10" fillId="0" borderId="0" xfId="0" applyFont="1" applyFill="1" applyBorder="1" applyAlignment="1">
      <alignment horizontal="center"/>
    </xf>
    <xf numFmtId="0" fontId="9" fillId="0" borderId="0" xfId="0" applyFont="1" applyFill="1" applyAlignment="1">
      <alignment horizontal="right"/>
    </xf>
    <xf numFmtId="4" fontId="14" fillId="0" borderId="0" xfId="0" applyNumberFormat="1" applyFont="1" applyFill="1" applyBorder="1" applyAlignment="1">
      <alignment horizontal="center"/>
    </xf>
    <xf numFmtId="0" fontId="18" fillId="0" borderId="0" xfId="0" applyFont="1" applyFill="1" applyBorder="1" applyAlignment="1">
      <alignment horizontal="center"/>
    </xf>
    <xf numFmtId="0" fontId="9" fillId="0" borderId="0" xfId="0" applyFont="1" applyFill="1" applyBorder="1" applyAlignment="1">
      <alignment horizontal="right"/>
    </xf>
    <xf numFmtId="0" fontId="176" fillId="24" borderId="97" xfId="0" applyFont="1" applyFill="1" applyBorder="1" applyAlignment="1">
      <alignment horizontal="center"/>
    </xf>
    <xf numFmtId="0" fontId="176" fillId="24" borderId="98" xfId="0" applyFont="1" applyFill="1" applyBorder="1" applyAlignment="1">
      <alignment horizontal="center"/>
    </xf>
    <xf numFmtId="0" fontId="176" fillId="24" borderId="99" xfId="0" applyFont="1" applyFill="1" applyBorder="1" applyAlignment="1">
      <alignment horizontal="center"/>
    </xf>
    <xf numFmtId="0" fontId="9" fillId="0" borderId="0" xfId="0" applyFont="1" applyFill="1" applyBorder="1" applyAlignment="1">
      <alignment horizontal="center"/>
    </xf>
    <xf numFmtId="0" fontId="13" fillId="0" borderId="0" xfId="0" applyFont="1" applyFill="1" applyBorder="1" applyAlignment="1">
      <alignment horizontal="center"/>
    </xf>
    <xf numFmtId="165" fontId="93" fillId="17" borderId="0" xfId="0" applyNumberFormat="1" applyFont="1" applyFill="1" applyBorder="1" applyAlignment="1">
      <alignment horizontal="center"/>
    </xf>
    <xf numFmtId="167" fontId="5" fillId="0" borderId="0" xfId="0" applyNumberFormat="1" applyFont="1" applyFill="1" applyBorder="1" applyAlignment="1">
      <alignment horizontal="right"/>
    </xf>
    <xf numFmtId="0" fontId="135" fillId="0" borderId="0" xfId="0" applyFont="1" applyBorder="1" applyAlignment="1">
      <alignment horizontal="center" wrapText="1"/>
    </xf>
    <xf numFmtId="0" fontId="135" fillId="0" borderId="101" xfId="0" applyFont="1" applyBorder="1" applyAlignment="1">
      <alignment horizontal="center" wrapText="1"/>
    </xf>
    <xf numFmtId="0" fontId="5" fillId="0" borderId="0" xfId="0" applyFont="1" applyFill="1" applyBorder="1" applyAlignment="1"/>
    <xf numFmtId="0" fontId="11" fillId="0" borderId="0" xfId="0" applyFont="1" applyFill="1" applyBorder="1" applyAlignment="1">
      <alignment horizontal="center"/>
    </xf>
    <xf numFmtId="0" fontId="16" fillId="0" borderId="0" xfId="0" applyFont="1" applyFill="1" applyBorder="1" applyAlignment="1">
      <alignment horizontal="center"/>
    </xf>
    <xf numFmtId="0" fontId="17" fillId="0" borderId="0" xfId="0" applyFont="1" applyFill="1" applyBorder="1" applyAlignment="1">
      <alignment horizontal="center"/>
    </xf>
    <xf numFmtId="0" fontId="157" fillId="14" borderId="2" xfId="0" applyFont="1" applyFill="1" applyBorder="1" applyAlignment="1">
      <alignment horizontal="center"/>
    </xf>
    <xf numFmtId="0" fontId="157" fillId="14" borderId="6" xfId="0" applyFont="1" applyFill="1" applyBorder="1" applyAlignment="1">
      <alignment horizontal="center"/>
    </xf>
    <xf numFmtId="0" fontId="157" fillId="14" borderId="36" xfId="0" applyFont="1" applyFill="1" applyBorder="1" applyAlignment="1">
      <alignment horizontal="center"/>
    </xf>
    <xf numFmtId="0" fontId="157" fillId="14" borderId="40" xfId="0" applyFont="1" applyFill="1" applyBorder="1" applyAlignment="1">
      <alignment horizontal="center"/>
    </xf>
    <xf numFmtId="0" fontId="196" fillId="26" borderId="5" xfId="0" applyFont="1" applyFill="1" applyBorder="1" applyAlignment="1">
      <alignment horizontal="center" wrapText="1"/>
    </xf>
    <xf numFmtId="0" fontId="174" fillId="28" borderId="9" xfId="0" applyFont="1" applyFill="1" applyBorder="1" applyAlignment="1">
      <alignment horizontal="center"/>
    </xf>
    <xf numFmtId="0" fontId="174" fillId="28" borderId="0" xfId="0" applyFont="1" applyFill="1" applyBorder="1" applyAlignment="1">
      <alignment horizontal="center"/>
    </xf>
    <xf numFmtId="0" fontId="174" fillId="28" borderId="20" xfId="0" applyFont="1" applyFill="1" applyBorder="1" applyAlignment="1">
      <alignment horizontal="center"/>
    </xf>
    <xf numFmtId="0" fontId="148" fillId="9" borderId="17" xfId="0" applyFont="1" applyFill="1" applyBorder="1" applyAlignment="1">
      <alignment horizontal="center"/>
    </xf>
    <xf numFmtId="0" fontId="148" fillId="9" borderId="12" xfId="0" applyFont="1" applyFill="1" applyBorder="1" applyAlignment="1">
      <alignment horizontal="center"/>
    </xf>
    <xf numFmtId="0" fontId="148" fillId="9" borderId="19" xfId="0" applyFont="1" applyFill="1" applyBorder="1" applyAlignment="1">
      <alignment horizontal="center"/>
    </xf>
    <xf numFmtId="0" fontId="148" fillId="9" borderId="16" xfId="0" applyFont="1" applyFill="1" applyBorder="1" applyAlignment="1">
      <alignment horizontal="center"/>
    </xf>
    <xf numFmtId="0" fontId="148" fillId="9" borderId="15" xfId="0" applyFont="1" applyFill="1" applyBorder="1" applyAlignment="1">
      <alignment horizontal="center"/>
    </xf>
    <xf numFmtId="0" fontId="148" fillId="9" borderId="14" xfId="0" applyFont="1" applyFill="1" applyBorder="1" applyAlignment="1">
      <alignment horizontal="center"/>
    </xf>
    <xf numFmtId="44" fontId="146" fillId="0" borderId="0" xfId="0" applyNumberFormat="1" applyFont="1" applyBorder="1" applyAlignment="1">
      <alignment horizontal="center"/>
    </xf>
    <xf numFmtId="44" fontId="149" fillId="4" borderId="0" xfId="0" applyNumberFormat="1" applyFont="1" applyFill="1" applyBorder="1" applyAlignment="1">
      <alignment horizontal="center"/>
    </xf>
    <xf numFmtId="44" fontId="150" fillId="4" borderId="0" xfId="0" applyNumberFormat="1" applyFont="1" applyFill="1" applyBorder="1" applyAlignment="1">
      <alignment horizontal="center"/>
    </xf>
    <xf numFmtId="0" fontId="178" fillId="25" borderId="39" xfId="0" applyFont="1" applyFill="1" applyBorder="1" applyAlignment="1">
      <alignment horizontal="center" vertical="center"/>
    </xf>
    <xf numFmtId="0" fontId="178" fillId="25" borderId="41" xfId="0" applyFont="1" applyFill="1" applyBorder="1" applyAlignment="1">
      <alignment horizontal="center" vertical="center"/>
    </xf>
    <xf numFmtId="0" fontId="178" fillId="25" borderId="40" xfId="0" applyFont="1" applyFill="1" applyBorder="1" applyAlignment="1">
      <alignment horizontal="center" vertical="center"/>
    </xf>
    <xf numFmtId="3" fontId="142" fillId="3" borderId="8" xfId="0" applyNumberFormat="1" applyFont="1" applyFill="1" applyBorder="1" applyAlignment="1">
      <alignment horizontal="justify" wrapText="1"/>
    </xf>
    <xf numFmtId="3" fontId="142" fillId="3" borderId="33" xfId="0" applyNumberFormat="1" applyFont="1" applyFill="1" applyBorder="1" applyAlignment="1">
      <alignment horizontal="justify" wrapText="1"/>
    </xf>
    <xf numFmtId="3" fontId="142" fillId="3" borderId="36" xfId="0" applyNumberFormat="1" applyFont="1" applyFill="1" applyBorder="1" applyAlignment="1">
      <alignment horizontal="justify" wrapText="1"/>
    </xf>
    <xf numFmtId="0" fontId="147" fillId="0" borderId="8" xfId="0" applyFont="1" applyBorder="1" applyAlignment="1">
      <alignment horizontal="center" vertical="center"/>
    </xf>
    <xf numFmtId="0" fontId="147" fillId="0" borderId="33" xfId="0" applyFont="1" applyBorder="1" applyAlignment="1">
      <alignment horizontal="center" vertical="center"/>
    </xf>
    <xf numFmtId="0" fontId="147" fillId="0" borderId="36" xfId="0" applyFont="1" applyBorder="1" applyAlignment="1">
      <alignment horizontal="center" vertical="center"/>
    </xf>
    <xf numFmtId="0" fontId="159" fillId="14" borderId="8" xfId="0" applyFont="1" applyFill="1" applyBorder="1" applyAlignment="1">
      <alignment horizontal="center"/>
    </xf>
    <xf numFmtId="0" fontId="159" fillId="14" borderId="33" xfId="0" applyFont="1" applyFill="1" applyBorder="1" applyAlignment="1">
      <alignment horizontal="center"/>
    </xf>
    <xf numFmtId="0" fontId="159" fillId="14" borderId="36" xfId="0" applyFont="1" applyFill="1" applyBorder="1" applyAlignment="1">
      <alignment horizontal="center"/>
    </xf>
    <xf numFmtId="0" fontId="59" fillId="0" borderId="0" xfId="0" applyFont="1" applyBorder="1" applyAlignment="1">
      <alignment horizontal="justify" vertical="center" wrapText="1"/>
    </xf>
    <xf numFmtId="3" fontId="142" fillId="0" borderId="8" xfId="0" applyNumberFormat="1" applyFont="1" applyBorder="1" applyAlignment="1">
      <alignment horizontal="justify" wrapText="1"/>
    </xf>
    <xf numFmtId="3" fontId="142" fillId="0" borderId="33" xfId="0" applyNumberFormat="1" applyFont="1" applyBorder="1" applyAlignment="1">
      <alignment horizontal="justify" wrapText="1"/>
    </xf>
    <xf numFmtId="3" fontId="142" fillId="0" borderId="36" xfId="0" applyNumberFormat="1" applyFont="1" applyBorder="1" applyAlignment="1">
      <alignment horizontal="justify" wrapText="1"/>
    </xf>
    <xf numFmtId="0" fontId="147" fillId="0" borderId="2" xfId="0" applyFont="1" applyBorder="1" applyAlignment="1">
      <alignment horizontal="justify" wrapText="1"/>
    </xf>
    <xf numFmtId="0" fontId="159" fillId="14" borderId="2" xfId="0" applyFont="1" applyFill="1" applyBorder="1" applyAlignment="1">
      <alignment horizontal="center" wrapText="1"/>
    </xf>
    <xf numFmtId="0" fontId="90" fillId="0" borderId="0" xfId="0" applyFont="1" applyBorder="1" applyAlignment="1">
      <alignment horizontal="center"/>
    </xf>
    <xf numFmtId="0" fontId="164" fillId="11" borderId="0" xfId="0" applyFont="1" applyFill="1" applyAlignment="1">
      <alignment horizontal="center" vertical="center"/>
    </xf>
    <xf numFmtId="0" fontId="90" fillId="0" borderId="0" xfId="0" applyFont="1" applyAlignment="1">
      <alignment horizontal="center"/>
    </xf>
    <xf numFmtId="44" fontId="95" fillId="0" borderId="0" xfId="0" applyNumberFormat="1" applyFont="1" applyBorder="1" applyAlignment="1">
      <alignment horizontal="center"/>
    </xf>
    <xf numFmtId="14" fontId="90" fillId="0" borderId="0" xfId="0" applyNumberFormat="1" applyFont="1" applyAlignment="1">
      <alignment horizontal="left"/>
    </xf>
    <xf numFmtId="0" fontId="90" fillId="0" borderId="0" xfId="0" applyFont="1" applyAlignment="1">
      <alignment horizontal="left"/>
    </xf>
    <xf numFmtId="0" fontId="90" fillId="0" borderId="0" xfId="0" applyFont="1" applyBorder="1" applyAlignment="1">
      <alignment horizontal="justify" wrapText="1"/>
    </xf>
    <xf numFmtId="44" fontId="95" fillId="4" borderId="0" xfId="0" applyNumberFormat="1" applyFont="1" applyFill="1" applyBorder="1" applyAlignment="1">
      <alignment horizontal="center"/>
    </xf>
    <xf numFmtId="0" fontId="95" fillId="0" borderId="0" xfId="0" applyFont="1" applyBorder="1" applyAlignment="1">
      <alignment horizontal="center" wrapText="1"/>
    </xf>
    <xf numFmtId="0" fontId="59" fillId="0" borderId="0" xfId="0" applyFont="1" applyAlignment="1">
      <alignment horizontal="justify" wrapText="1"/>
    </xf>
    <xf numFmtId="0" fontId="59" fillId="0" borderId="0" xfId="0" applyFont="1" applyBorder="1" applyAlignment="1">
      <alignment horizontal="justify" wrapText="1"/>
    </xf>
    <xf numFmtId="0" fontId="187" fillId="0" borderId="0" xfId="0" applyFont="1" applyAlignment="1">
      <alignment horizontal="justify" wrapText="1"/>
    </xf>
    <xf numFmtId="0" fontId="177" fillId="25" borderId="41" xfId="0" applyFont="1" applyFill="1" applyBorder="1" applyAlignment="1">
      <alignment horizontal="center" vertical="center"/>
    </xf>
    <xf numFmtId="0" fontId="59" fillId="0" borderId="0" xfId="0" applyNumberFormat="1" applyFont="1" applyAlignment="1">
      <alignment horizontal="justify" wrapText="1"/>
    </xf>
    <xf numFmtId="0" fontId="137" fillId="0" borderId="0" xfId="0" applyFont="1" applyAlignment="1">
      <alignment horizontal="justify" wrapText="1"/>
    </xf>
    <xf numFmtId="0" fontId="59" fillId="0" borderId="0" xfId="0" applyFont="1" applyAlignment="1">
      <alignment horizontal="left" wrapText="1"/>
    </xf>
  </cellXfs>
  <cellStyles count="4">
    <cellStyle name="Hipervínculo" xfId="1" builtinId="8"/>
    <cellStyle name="Millares" xfId="3" builtinId="3"/>
    <cellStyle name="Moneda" xfId="2" builtinId="4"/>
    <cellStyle name="Normal" xfId="0" builtinId="0"/>
  </cellStyles>
  <dxfs count="0"/>
  <tableStyles count="0" defaultTableStyle="TableStyleMedium9" defaultPivotStyle="PivotStyleLight16"/>
  <colors>
    <mruColors>
      <color rgb="FF66FFFF"/>
      <color rgb="FFFFFFCC"/>
      <color rgb="FF820585"/>
      <color rgb="FFFF9966"/>
      <color rgb="FFCC99FF"/>
      <color rgb="FF990099"/>
      <color rgb="FFCC66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png"/><Relationship Id="rId1" Type="http://schemas.openxmlformats.org/officeDocument/2006/relationships/image" Target="../media/image8.jpeg"/><Relationship Id="rId4"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2</xdr:row>
      <xdr:rowOff>59532</xdr:rowOff>
    </xdr:from>
    <xdr:to>
      <xdr:col>2</xdr:col>
      <xdr:colOff>752475</xdr:colOff>
      <xdr:row>8</xdr:row>
      <xdr:rowOff>17972</xdr:rowOff>
    </xdr:to>
    <xdr:pic>
      <xdr:nvPicPr>
        <xdr:cNvPr id="6" name="5 Imagen" descr="http://4.bp.blogspot.com/_3VzUEunqqnY/TQuNpdRux1I/AAAAAAAAG4E/pVKnICoI1ow/s1600/Escudo+de+El+Salvador+2.JPG"/>
        <xdr:cNvPicPr/>
      </xdr:nvPicPr>
      <xdr:blipFill>
        <a:blip xmlns:r="http://schemas.openxmlformats.org/officeDocument/2006/relationships" r:embed="rId1" cstate="print"/>
        <a:srcRect/>
        <a:stretch>
          <a:fillRect/>
        </a:stretch>
      </xdr:blipFill>
      <xdr:spPr bwMode="auto">
        <a:xfrm>
          <a:off x="227342" y="302150"/>
          <a:ext cx="794708" cy="1243416"/>
        </a:xfrm>
        <a:prstGeom prst="rect">
          <a:avLst/>
        </a:prstGeom>
        <a:noFill/>
        <a:ln w="9525">
          <a:noFill/>
          <a:miter lim="800000"/>
          <a:headEnd/>
          <a:tailEnd/>
        </a:ln>
      </xdr:spPr>
    </xdr:pic>
    <xdr:clientData/>
  </xdr:twoCellAnchor>
  <xdr:twoCellAnchor>
    <xdr:from>
      <xdr:col>8</xdr:col>
      <xdr:colOff>512193</xdr:colOff>
      <xdr:row>1</xdr:row>
      <xdr:rowOff>152760</xdr:rowOff>
    </xdr:from>
    <xdr:to>
      <xdr:col>10</xdr:col>
      <xdr:colOff>695145</xdr:colOff>
      <xdr:row>8</xdr:row>
      <xdr:rowOff>269576</xdr:rowOff>
    </xdr:to>
    <xdr:pic>
      <xdr:nvPicPr>
        <xdr:cNvPr id="5" name="Imagen 4" descr="C0004-General-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91509" y="197689"/>
          <a:ext cx="1009650" cy="1599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52918</xdr:colOff>
      <xdr:row>25</xdr:row>
      <xdr:rowOff>137584</xdr:rowOff>
    </xdr:from>
    <xdr:to>
      <xdr:col>18</xdr:col>
      <xdr:colOff>1217084</xdr:colOff>
      <xdr:row>45</xdr:row>
      <xdr:rowOff>84668</xdr:rowOff>
    </xdr:to>
    <xdr:pic>
      <xdr:nvPicPr>
        <xdr:cNvPr id="2" name="1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01" y="5058834"/>
          <a:ext cx="2465916" cy="3556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170</xdr:row>
      <xdr:rowOff>9525</xdr:rowOff>
    </xdr:from>
    <xdr:to>
      <xdr:col>12</xdr:col>
      <xdr:colOff>0</xdr:colOff>
      <xdr:row>171</xdr:row>
      <xdr:rowOff>0</xdr:rowOff>
    </xdr:to>
    <xdr:sp macro="" textlink="">
      <xdr:nvSpPr>
        <xdr:cNvPr id="3107" name="Rectangle 11"/>
        <xdr:cNvSpPr>
          <a:spLocks noChangeArrowheads="1"/>
        </xdr:cNvSpPr>
      </xdr:nvSpPr>
      <xdr:spPr bwMode="auto">
        <a:xfrm>
          <a:off x="5924550" y="32442150"/>
          <a:ext cx="0" cy="171450"/>
        </a:xfrm>
        <a:prstGeom prst="rect">
          <a:avLst/>
        </a:prstGeom>
        <a:solidFill>
          <a:srgbClr val="FFFFFF"/>
        </a:solidFill>
        <a:ln w="9525">
          <a:solidFill>
            <a:srgbClr val="000000"/>
          </a:solidFill>
          <a:miter lim="800000"/>
          <a:headEnd/>
          <a:tailEnd/>
        </a:ln>
      </xdr:spPr>
    </xdr:sp>
    <xdr:clientData/>
  </xdr:twoCellAnchor>
  <xdr:twoCellAnchor>
    <xdr:from>
      <xdr:col>12</xdr:col>
      <xdr:colOff>0</xdr:colOff>
      <xdr:row>169</xdr:row>
      <xdr:rowOff>161925</xdr:rowOff>
    </xdr:from>
    <xdr:to>
      <xdr:col>12</xdr:col>
      <xdr:colOff>0</xdr:colOff>
      <xdr:row>171</xdr:row>
      <xdr:rowOff>0</xdr:rowOff>
    </xdr:to>
    <xdr:sp macro="" textlink="">
      <xdr:nvSpPr>
        <xdr:cNvPr id="3108" name="Rectangle 12"/>
        <xdr:cNvSpPr>
          <a:spLocks noChangeArrowheads="1"/>
        </xdr:cNvSpPr>
      </xdr:nvSpPr>
      <xdr:spPr bwMode="auto">
        <a:xfrm>
          <a:off x="5924550" y="32413575"/>
          <a:ext cx="0" cy="200025"/>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200025</xdr:colOff>
      <xdr:row>20</xdr:row>
      <xdr:rowOff>76199</xdr:rowOff>
    </xdr:from>
    <xdr:to>
      <xdr:col>4</xdr:col>
      <xdr:colOff>1143000</xdr:colOff>
      <xdr:row>37</xdr:row>
      <xdr:rowOff>28575</xdr:rowOff>
    </xdr:to>
    <xdr:pic>
      <xdr:nvPicPr>
        <xdr:cNvPr id="3" name="2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4175" y="4124324"/>
          <a:ext cx="2971800" cy="272415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22</xdr:col>
      <xdr:colOff>38100</xdr:colOff>
      <xdr:row>14</xdr:row>
      <xdr:rowOff>95250</xdr:rowOff>
    </xdr:from>
    <xdr:ext cx="184731" cy="264560"/>
    <xdr:sp macro="" textlink="">
      <xdr:nvSpPr>
        <xdr:cNvPr id="4" name="3 CuadroTexto"/>
        <xdr:cNvSpPr txBox="1"/>
      </xdr:nvSpPr>
      <xdr:spPr>
        <a:xfrm>
          <a:off x="255270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twoCellAnchor editAs="oneCell">
    <xdr:from>
      <xdr:col>0</xdr:col>
      <xdr:colOff>47625</xdr:colOff>
      <xdr:row>3</xdr:row>
      <xdr:rowOff>104775</xdr:rowOff>
    </xdr:from>
    <xdr:to>
      <xdr:col>20</xdr:col>
      <xdr:colOff>104775</xdr:colOff>
      <xdr:row>35</xdr:row>
      <xdr:rowOff>104775</xdr:rowOff>
    </xdr:to>
    <xdr:pic>
      <xdr:nvPicPr>
        <xdr:cNvPr id="13" name="12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028700"/>
          <a:ext cx="3495675" cy="5181600"/>
        </a:xfrm>
        <a:prstGeom prst="rect">
          <a:avLst/>
        </a:prstGeom>
        <a:noFill/>
        <a:ln>
          <a:noFill/>
        </a:ln>
      </xdr:spPr>
    </xdr:pic>
    <xdr:clientData/>
  </xdr:twoCellAnchor>
  <xdr:twoCellAnchor editAs="oneCell">
    <xdr:from>
      <xdr:col>17</xdr:col>
      <xdr:colOff>133350</xdr:colOff>
      <xdr:row>23</xdr:row>
      <xdr:rowOff>158115</xdr:rowOff>
    </xdr:from>
    <xdr:to>
      <xdr:col>33</xdr:col>
      <xdr:colOff>95250</xdr:colOff>
      <xdr:row>40</xdr:row>
      <xdr:rowOff>46990</xdr:rowOff>
    </xdr:to>
    <xdr:pic>
      <xdr:nvPicPr>
        <xdr:cNvPr id="14" name="13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55950" y="4095115"/>
          <a:ext cx="2806700" cy="2695575"/>
        </a:xfrm>
        <a:prstGeom prst="rect">
          <a:avLst/>
        </a:prstGeom>
        <a:solidFill>
          <a:schemeClr val="accent2">
            <a:lumMod val="20000"/>
            <a:lumOff val="80000"/>
          </a:schemeClr>
        </a:solidFill>
        <a:ln>
          <a:noFill/>
        </a:ln>
      </xdr:spPr>
    </xdr:pic>
    <xdr:clientData/>
  </xdr:twoCellAnchor>
  <xdr:twoCellAnchor>
    <xdr:from>
      <xdr:col>13</xdr:col>
      <xdr:colOff>28574</xdr:colOff>
      <xdr:row>24</xdr:row>
      <xdr:rowOff>133353</xdr:rowOff>
    </xdr:from>
    <xdr:to>
      <xdr:col>23</xdr:col>
      <xdr:colOff>104778</xdr:colOff>
      <xdr:row>31</xdr:row>
      <xdr:rowOff>123828</xdr:rowOff>
    </xdr:to>
    <xdr:cxnSp macro="">
      <xdr:nvCxnSpPr>
        <xdr:cNvPr id="15" name="14 Conector angular"/>
        <xdr:cNvCxnSpPr/>
      </xdr:nvCxnSpPr>
      <xdr:spPr bwMode="auto">
        <a:xfrm rot="10800000">
          <a:off x="2266949" y="4457703"/>
          <a:ext cx="1790704" cy="1123950"/>
        </a:xfrm>
        <a:prstGeom prst="bentConnector3">
          <a:avLst>
            <a:gd name="adj1" fmla="val 50000"/>
          </a:avLst>
        </a:prstGeom>
        <a:ln w="19050">
          <a:headEnd type="none" w="med" len="med"/>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52916</xdr:colOff>
      <xdr:row>30</xdr:row>
      <xdr:rowOff>95250</xdr:rowOff>
    </xdr:from>
    <xdr:to>
      <xdr:col>5</xdr:col>
      <xdr:colOff>391583</xdr:colOff>
      <xdr:row>42</xdr:row>
      <xdr:rowOff>42334</xdr:rowOff>
    </xdr:to>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5416" y="6233583"/>
          <a:ext cx="2106084" cy="1979084"/>
        </a:xfrm>
        <a:prstGeom prst="rect">
          <a:avLst/>
        </a:prstGeom>
        <a:noFill/>
        <a:ln>
          <a:noFill/>
        </a:ln>
      </xdr:spPr>
    </xdr:pic>
    <xdr:clientData/>
  </xdr:twoCellAnchor>
  <xdr:twoCellAnchor editAs="oneCell">
    <xdr:from>
      <xdr:col>5</xdr:col>
      <xdr:colOff>910165</xdr:colOff>
      <xdr:row>26</xdr:row>
      <xdr:rowOff>137583</xdr:rowOff>
    </xdr:from>
    <xdr:to>
      <xdr:col>9</xdr:col>
      <xdr:colOff>418042</xdr:colOff>
      <xdr:row>45</xdr:row>
      <xdr:rowOff>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3582" y="5630333"/>
          <a:ext cx="2323043" cy="3217333"/>
        </a:xfrm>
        <a:prstGeom prst="rect">
          <a:avLst/>
        </a:prstGeom>
        <a:noFill/>
        <a:ln>
          <a:noFill/>
        </a:ln>
      </xdr:spPr>
    </xdr:pic>
    <xdr:clientData/>
  </xdr:twoCellAnchor>
  <xdr:twoCellAnchor>
    <xdr:from>
      <xdr:col>3</xdr:col>
      <xdr:colOff>1545170</xdr:colOff>
      <xdr:row>35</xdr:row>
      <xdr:rowOff>105835</xdr:rowOff>
    </xdr:from>
    <xdr:to>
      <xdr:col>7</xdr:col>
      <xdr:colOff>592668</xdr:colOff>
      <xdr:row>39</xdr:row>
      <xdr:rowOff>74083</xdr:rowOff>
    </xdr:to>
    <xdr:cxnSp macro="">
      <xdr:nvCxnSpPr>
        <xdr:cNvPr id="4" name="3 Conector angular"/>
        <xdr:cNvCxnSpPr/>
      </xdr:nvCxnSpPr>
      <xdr:spPr bwMode="auto">
        <a:xfrm rot="10800000">
          <a:off x="2497670" y="7037918"/>
          <a:ext cx="2487081" cy="603248"/>
        </a:xfrm>
        <a:prstGeom prst="bentConnector3">
          <a:avLst>
            <a:gd name="adj1" fmla="val 50000"/>
          </a:avLst>
        </a:prstGeom>
        <a:ln w="19050">
          <a:headEnd type="none" w="med" len="med"/>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104775</xdr:colOff>
      <xdr:row>0</xdr:row>
      <xdr:rowOff>457200</xdr:rowOff>
    </xdr:from>
    <xdr:to>
      <xdr:col>12</xdr:col>
      <xdr:colOff>19050</xdr:colOff>
      <xdr:row>1</xdr:row>
      <xdr:rowOff>19050</xdr:rowOff>
    </xdr:to>
    <xdr:sp macro="" textlink="">
      <xdr:nvSpPr>
        <xdr:cNvPr id="4098" name="WordArt 2"/>
        <xdr:cNvSpPr>
          <a:spLocks noChangeArrowheads="1" noChangeShapeType="1" noTextEdit="1"/>
        </xdr:cNvSpPr>
      </xdr:nvSpPr>
      <xdr:spPr bwMode="auto">
        <a:xfrm>
          <a:off x="8591550" y="457200"/>
          <a:ext cx="228600" cy="161925"/>
        </a:xfrm>
        <a:prstGeom prst="rect">
          <a:avLst/>
        </a:prstGeom>
      </xdr:spPr>
      <xdr:txBody>
        <a:bodyPr wrap="none" fromWordArt="1">
          <a:prstTxWarp prst="textPlain">
            <a:avLst>
              <a:gd name="adj" fmla="val 50000"/>
            </a:avLst>
          </a:prstTxWarp>
        </a:bodyPr>
        <a:lstStyle/>
        <a:p>
          <a:pPr algn="ctr" rtl="0"/>
          <a:endParaRPr lang="es-ES" sz="3600" kern="10" spc="0">
            <a:ln w="9525">
              <a:solidFill>
                <a:srgbClr val="000000"/>
              </a:solidFill>
              <a:round/>
              <a:headEnd/>
              <a:tailEnd/>
            </a:ln>
            <a:solidFill>
              <a:srgbClr val="FFFFFF"/>
            </a:solidFill>
            <a:effectLst/>
            <a:latin typeface="Arial Black"/>
          </a:endParaRPr>
        </a:p>
      </xdr:txBody>
    </xdr:sp>
    <xdr:clientData/>
  </xdr:twoCellAnchor>
  <xdr:twoCellAnchor>
    <xdr:from>
      <xdr:col>1</xdr:col>
      <xdr:colOff>628023</xdr:colOff>
      <xdr:row>4</xdr:row>
      <xdr:rowOff>2187611</xdr:rowOff>
    </xdr:from>
    <xdr:to>
      <xdr:col>1</xdr:col>
      <xdr:colOff>5191649</xdr:colOff>
      <xdr:row>4</xdr:row>
      <xdr:rowOff>2491155</xdr:rowOff>
    </xdr:to>
    <xdr:sp macro="" textlink="">
      <xdr:nvSpPr>
        <xdr:cNvPr id="3" name="2 CuadroTexto"/>
        <xdr:cNvSpPr txBox="1"/>
      </xdr:nvSpPr>
      <xdr:spPr>
        <a:xfrm>
          <a:off x="889699" y="3265715"/>
          <a:ext cx="4563626" cy="3035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SV" sz="1100" b="1" baseline="0"/>
            <a:t> UN TECHO PARA PROTECCION A LA FAMILIA ES UNA NESESIDAD BASICA.</a:t>
          </a:r>
          <a:endParaRPr lang="es-SV" sz="1100" b="1"/>
        </a:p>
      </xdr:txBody>
    </xdr:sp>
    <xdr:clientData/>
  </xdr:twoCellAnchor>
  <xdr:twoCellAnchor>
    <xdr:from>
      <xdr:col>1</xdr:col>
      <xdr:colOff>584200</xdr:colOff>
      <xdr:row>4</xdr:row>
      <xdr:rowOff>2187610</xdr:rowOff>
    </xdr:from>
    <xdr:to>
      <xdr:col>1</xdr:col>
      <xdr:colOff>5191649</xdr:colOff>
      <xdr:row>4</xdr:row>
      <xdr:rowOff>2626895</xdr:rowOff>
    </xdr:to>
    <xdr:sp macro="" textlink="">
      <xdr:nvSpPr>
        <xdr:cNvPr id="8" name="2 CuadroTexto"/>
        <xdr:cNvSpPr txBox="1"/>
      </xdr:nvSpPr>
      <xdr:spPr>
        <a:xfrm>
          <a:off x="844884" y="3260426"/>
          <a:ext cx="4607449" cy="439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SV" sz="1100" b="1" baseline="0"/>
            <a:t> </a:t>
          </a:r>
          <a:r>
            <a:rPr lang="es-SV" sz="1100" b="1" baseline="0">
              <a:solidFill>
                <a:schemeClr val="tx2">
                  <a:lumMod val="75000"/>
                </a:schemeClr>
              </a:solidFill>
            </a:rPr>
            <a:t>CASAS DE FAMILIAS CON VIVIENDAS AFECTADAS  POR MALA CONSTRUCCION O DISEÑO .</a:t>
          </a:r>
          <a:endParaRPr lang="es-SV" sz="1100" b="1">
            <a:solidFill>
              <a:schemeClr val="tx2">
                <a:lumMod val="75000"/>
              </a:schemeClr>
            </a:solidFill>
          </a:endParaRPr>
        </a:p>
      </xdr:txBody>
    </xdr:sp>
    <xdr:clientData/>
  </xdr:twoCellAnchor>
  <xdr:twoCellAnchor editAs="oneCell">
    <xdr:from>
      <xdr:col>1</xdr:col>
      <xdr:colOff>290762</xdr:colOff>
      <xdr:row>3</xdr:row>
      <xdr:rowOff>90237</xdr:rowOff>
    </xdr:from>
    <xdr:to>
      <xdr:col>1</xdr:col>
      <xdr:colOff>5313947</xdr:colOff>
      <xdr:row>4</xdr:row>
      <xdr:rowOff>2043330</xdr:rowOff>
    </xdr:to>
    <xdr:pic>
      <xdr:nvPicPr>
        <xdr:cNvPr id="11" name="Imagen 10" descr="E:\ugrr.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6" y="1032711"/>
          <a:ext cx="5023185" cy="208343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250659</xdr:colOff>
      <xdr:row>4</xdr:row>
      <xdr:rowOff>2737184</xdr:rowOff>
    </xdr:from>
    <xdr:to>
      <xdr:col>1</xdr:col>
      <xdr:colOff>5303921</xdr:colOff>
      <xdr:row>5</xdr:row>
      <xdr:rowOff>504157</xdr:rowOff>
    </xdr:to>
    <xdr:pic>
      <xdr:nvPicPr>
        <xdr:cNvPr id="13" name="Imagen 12" descr="E:\pp.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1343" y="3810000"/>
          <a:ext cx="5053262" cy="274002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930384</xdr:colOff>
      <xdr:row>7</xdr:row>
      <xdr:rowOff>2885628</xdr:rowOff>
    </xdr:from>
    <xdr:to>
      <xdr:col>3</xdr:col>
      <xdr:colOff>1315146</xdr:colOff>
      <xdr:row>7</xdr:row>
      <xdr:rowOff>3242832</xdr:rowOff>
    </xdr:to>
    <xdr:sp macro="" textlink="">
      <xdr:nvSpPr>
        <xdr:cNvPr id="2" name="1 CuadroTexto"/>
        <xdr:cNvSpPr txBox="1"/>
      </xdr:nvSpPr>
      <xdr:spPr>
        <a:xfrm rot="10800000">
          <a:off x="1247884" y="4572347"/>
          <a:ext cx="3857418" cy="3572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SV" sz="1100" b="1"/>
        </a:p>
      </xdr:txBody>
    </xdr:sp>
    <xdr:clientData/>
  </xdr:twoCellAnchor>
  <xdr:twoCellAnchor>
    <xdr:from>
      <xdr:col>3</xdr:col>
      <xdr:colOff>895867</xdr:colOff>
      <xdr:row>7</xdr:row>
      <xdr:rowOff>2534816</xdr:rowOff>
    </xdr:from>
    <xdr:to>
      <xdr:col>7</xdr:col>
      <xdr:colOff>0</xdr:colOff>
      <xdr:row>7</xdr:row>
      <xdr:rowOff>3318645</xdr:rowOff>
    </xdr:to>
    <xdr:sp macro="" textlink="">
      <xdr:nvSpPr>
        <xdr:cNvPr id="3" name="2 CuadroTexto"/>
        <xdr:cNvSpPr txBox="1"/>
      </xdr:nvSpPr>
      <xdr:spPr>
        <a:xfrm>
          <a:off x="4686023" y="4221535"/>
          <a:ext cx="2328743" cy="7838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SV" sz="900" b="1" baseline="0"/>
        </a:p>
        <a:p>
          <a:endParaRPr lang="es-SV" sz="900" baseline="0"/>
        </a:p>
        <a:p>
          <a:endParaRPr lang="es-SV" sz="900"/>
        </a:p>
      </xdr:txBody>
    </xdr:sp>
    <xdr:clientData/>
  </xdr:twoCellAnchor>
  <xdr:twoCellAnchor>
    <xdr:from>
      <xdr:col>1</xdr:col>
      <xdr:colOff>930384</xdr:colOff>
      <xdr:row>7</xdr:row>
      <xdr:rowOff>2885628</xdr:rowOff>
    </xdr:from>
    <xdr:to>
      <xdr:col>3</xdr:col>
      <xdr:colOff>1315146</xdr:colOff>
      <xdr:row>7</xdr:row>
      <xdr:rowOff>3242832</xdr:rowOff>
    </xdr:to>
    <xdr:sp macro="" textlink="">
      <xdr:nvSpPr>
        <xdr:cNvPr id="13" name="1 CuadroTexto"/>
        <xdr:cNvSpPr txBox="1"/>
      </xdr:nvSpPr>
      <xdr:spPr>
        <a:xfrm rot="789882">
          <a:off x="1247884" y="4572347"/>
          <a:ext cx="3857418" cy="3572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SV" sz="1100" b="1"/>
        </a:p>
      </xdr:txBody>
    </xdr:sp>
    <xdr:clientData/>
  </xdr:twoCellAnchor>
  <xdr:twoCellAnchor>
    <xdr:from>
      <xdr:col>1</xdr:col>
      <xdr:colOff>377024</xdr:colOff>
      <xdr:row>7</xdr:row>
      <xdr:rowOff>1845469</xdr:rowOff>
    </xdr:from>
    <xdr:to>
      <xdr:col>4</xdr:col>
      <xdr:colOff>873124</xdr:colOff>
      <xdr:row>7</xdr:row>
      <xdr:rowOff>2549923</xdr:rowOff>
    </xdr:to>
    <xdr:sp macro="" textlink="">
      <xdr:nvSpPr>
        <xdr:cNvPr id="15" name="2 CuadroTexto"/>
        <xdr:cNvSpPr txBox="1"/>
      </xdr:nvSpPr>
      <xdr:spPr>
        <a:xfrm flipH="1">
          <a:off x="694524" y="3532188"/>
          <a:ext cx="5705084" cy="7044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SV" sz="900" baseline="0"/>
        </a:p>
        <a:p>
          <a:endParaRPr lang="es-SV" sz="900" baseline="0"/>
        </a:p>
        <a:p>
          <a:r>
            <a:rPr lang="es-SV" sz="900" b="1" baseline="0">
              <a:solidFill>
                <a:schemeClr val="tx2">
                  <a:lumMod val="75000"/>
                </a:schemeClr>
              </a:solidFill>
              <a:latin typeface="Arial Black" panose="020B0A04020102020204" pitchFamily="34" charset="0"/>
            </a:rPr>
            <a:t>TIPOS DE CASAS DE LAMINAS Y ADOBE QUE REQUIEREN AYUDA  POR SU CONDICION ECONOMICA.</a:t>
          </a:r>
        </a:p>
        <a:p>
          <a:endParaRPr lang="es-SV" sz="900" baseline="0"/>
        </a:p>
        <a:p>
          <a:endParaRPr lang="es-SV" sz="900"/>
        </a:p>
      </xdr:txBody>
    </xdr:sp>
    <xdr:clientData/>
  </xdr:twoCellAnchor>
  <xdr:twoCellAnchor editAs="oneCell">
    <xdr:from>
      <xdr:col>0</xdr:col>
      <xdr:colOff>248046</xdr:colOff>
      <xdr:row>7</xdr:row>
      <xdr:rowOff>19844</xdr:rowOff>
    </xdr:from>
    <xdr:to>
      <xdr:col>2</xdr:col>
      <xdr:colOff>1557735</xdr:colOff>
      <xdr:row>7</xdr:row>
      <xdr:rowOff>2096294</xdr:rowOff>
    </xdr:to>
    <xdr:pic>
      <xdr:nvPicPr>
        <xdr:cNvPr id="11" name="Imagen 10" descr="D:\SAM_9430.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046" y="1706563"/>
          <a:ext cx="3363517" cy="2076450"/>
        </a:xfrm>
        <a:prstGeom prst="rect">
          <a:avLst/>
        </a:prstGeom>
        <a:ln>
          <a:noFill/>
        </a:ln>
        <a:effectLst>
          <a:softEdge rad="112500"/>
        </a:effectLst>
      </xdr:spPr>
    </xdr:pic>
    <xdr:clientData/>
  </xdr:twoCellAnchor>
  <xdr:twoCellAnchor editAs="oneCell">
    <xdr:from>
      <xdr:col>1</xdr:col>
      <xdr:colOff>89298</xdr:colOff>
      <xdr:row>7</xdr:row>
      <xdr:rowOff>2530077</xdr:rowOff>
    </xdr:from>
    <xdr:to>
      <xdr:col>2</xdr:col>
      <xdr:colOff>1508126</xdr:colOff>
      <xdr:row>9</xdr:row>
      <xdr:rowOff>230425</xdr:rowOff>
    </xdr:to>
    <xdr:pic>
      <xdr:nvPicPr>
        <xdr:cNvPr id="12" name="Imagen 11"/>
        <xdr:cNvPicPr/>
      </xdr:nvPicPr>
      <xdr:blipFill>
        <a:blip xmlns:r="http://schemas.openxmlformats.org/officeDocument/2006/relationships" r:embed="rId2"/>
        <a:stretch>
          <a:fillRect/>
        </a:stretch>
      </xdr:blipFill>
      <xdr:spPr>
        <a:xfrm>
          <a:off x="406798" y="4216796"/>
          <a:ext cx="3155156" cy="2085817"/>
        </a:xfrm>
        <a:prstGeom prst="rect">
          <a:avLst/>
        </a:prstGeom>
        <a:ln>
          <a:noFill/>
        </a:ln>
        <a:effectLst>
          <a:softEdge rad="112500"/>
        </a:effectLst>
      </xdr:spPr>
    </xdr:pic>
    <xdr:clientData/>
  </xdr:twoCellAnchor>
  <xdr:twoCellAnchor editAs="oneCell">
    <xdr:from>
      <xdr:col>2</xdr:col>
      <xdr:colOff>1518047</xdr:colOff>
      <xdr:row>6</xdr:row>
      <xdr:rowOff>49609</xdr:rowOff>
    </xdr:from>
    <xdr:to>
      <xdr:col>5</xdr:col>
      <xdr:colOff>19844</xdr:colOff>
      <xdr:row>7</xdr:row>
      <xdr:rowOff>2182812</xdr:rowOff>
    </xdr:to>
    <xdr:pic>
      <xdr:nvPicPr>
        <xdr:cNvPr id="16" name="Imagen 15" descr="C:\Users\ANejapa3\Downloads\WhatsApp Image 2021-06-04 at 5.03.19 PM.jpe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71875" y="1637109"/>
          <a:ext cx="3244453" cy="2232422"/>
        </a:xfrm>
        <a:prstGeom prst="rect">
          <a:avLst/>
        </a:prstGeom>
        <a:ln>
          <a:noFill/>
        </a:ln>
        <a:effectLst>
          <a:softEdge rad="112500"/>
        </a:effectLst>
      </xdr:spPr>
    </xdr:pic>
    <xdr:clientData/>
  </xdr:twoCellAnchor>
  <xdr:twoCellAnchor editAs="oneCell">
    <xdr:from>
      <xdr:col>2</xdr:col>
      <xdr:colOff>1379141</xdr:colOff>
      <xdr:row>7</xdr:row>
      <xdr:rowOff>2500313</xdr:rowOff>
    </xdr:from>
    <xdr:to>
      <xdr:col>5</xdr:col>
      <xdr:colOff>15955</xdr:colOff>
      <xdr:row>9</xdr:row>
      <xdr:rowOff>257493</xdr:rowOff>
    </xdr:to>
    <xdr:pic>
      <xdr:nvPicPr>
        <xdr:cNvPr id="20" name="Imagen 19" descr="C:\Users\ANejapa3\Downloads\WhatsApp Image 2021-05-26 at 2.46.27 PM (2).jpeg"/>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32969" y="4187032"/>
          <a:ext cx="3379470" cy="2142649"/>
        </a:xfrm>
        <a:prstGeom prst="rect">
          <a:avLst/>
        </a:prstGeom>
        <a:ln>
          <a:noFill/>
        </a:ln>
        <a:effectLst>
          <a:softEdge rad="112500"/>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S45"/>
  <sheetViews>
    <sheetView topLeftCell="A15" zoomScale="106" zoomScaleNormal="106" workbookViewId="0">
      <selection activeCell="T17" sqref="T17"/>
    </sheetView>
  </sheetViews>
  <sheetFormatPr baseColWidth="10" defaultColWidth="11.42578125" defaultRowHeight="12.75"/>
  <cols>
    <col min="1" max="1" width="2.7109375" style="55" customWidth="1"/>
    <col min="2" max="2" width="1.28515625" style="55" customWidth="1"/>
    <col min="3" max="3" width="13.7109375" style="55" customWidth="1"/>
    <col min="4" max="4" width="7.7109375" style="55" customWidth="1"/>
    <col min="5" max="5" width="7.28515625" style="55" customWidth="1"/>
    <col min="6" max="6" width="17.42578125" style="55" customWidth="1"/>
    <col min="7" max="7" width="10.7109375" style="55" customWidth="1"/>
    <col min="8" max="8" width="12.28515625" style="55" customWidth="1"/>
    <col min="9" max="9" width="10" style="55" customWidth="1"/>
    <col min="10" max="10" width="2.42578125" style="55" customWidth="1"/>
    <col min="11" max="11" width="12" style="55" customWidth="1"/>
    <col min="12" max="12" width="0.85546875" style="55" hidden="1" customWidth="1"/>
    <col min="13" max="13" width="3.140625" style="55" customWidth="1"/>
    <col min="14" max="15" width="4.7109375" style="55" customWidth="1"/>
    <col min="16" max="17" width="11.42578125" style="55"/>
    <col min="18" max="18" width="19.85546875" style="55" customWidth="1"/>
    <col min="19" max="19" width="11.42578125" style="55"/>
    <col min="20" max="20" width="11.42578125" style="55" customWidth="1"/>
    <col min="21" max="16384" width="11.42578125" style="55"/>
  </cols>
  <sheetData>
    <row r="1" spans="1:19" ht="3.75" customHeight="1">
      <c r="A1" s="640">
        <v>29817.64</v>
      </c>
      <c r="B1" s="641"/>
      <c r="C1" s="641"/>
      <c r="D1" s="641"/>
      <c r="E1" s="641"/>
      <c r="F1" s="641"/>
      <c r="G1" s="641"/>
      <c r="H1" s="641"/>
      <c r="I1" s="641"/>
      <c r="J1" s="641"/>
      <c r="K1" s="641"/>
      <c r="L1" s="641"/>
      <c r="M1" s="642"/>
    </row>
    <row r="2" spans="1:19" ht="15.75" customHeight="1" thickBot="1">
      <c r="A2" s="640"/>
      <c r="B2" s="641"/>
      <c r="C2" s="641"/>
      <c r="D2" s="641"/>
      <c r="E2" s="641"/>
      <c r="F2" s="641"/>
      <c r="G2" s="641"/>
      <c r="H2" s="641"/>
      <c r="I2" s="641"/>
      <c r="J2" s="641"/>
      <c r="K2" s="641"/>
      <c r="L2" s="641"/>
      <c r="M2" s="642"/>
    </row>
    <row r="3" spans="1:19" ht="8.25" customHeight="1" thickTop="1">
      <c r="A3" s="564"/>
      <c r="B3" s="308"/>
      <c r="C3" s="309"/>
      <c r="D3" s="309"/>
      <c r="E3" s="309"/>
      <c r="F3" s="309"/>
      <c r="G3" s="309"/>
      <c r="H3" s="309"/>
      <c r="I3" s="309"/>
      <c r="J3" s="309"/>
      <c r="K3" s="310"/>
      <c r="L3" s="57"/>
      <c r="M3" s="571"/>
    </row>
    <row r="4" spans="1:19" ht="23.25">
      <c r="A4" s="563"/>
      <c r="B4" s="199"/>
      <c r="C4" s="630" t="s">
        <v>291</v>
      </c>
      <c r="D4" s="630"/>
      <c r="E4" s="630"/>
      <c r="F4" s="630"/>
      <c r="G4" s="630"/>
      <c r="H4" s="630"/>
      <c r="I4" s="630"/>
      <c r="J4" s="630"/>
      <c r="K4" s="631"/>
      <c r="L4" s="58"/>
      <c r="M4" s="571"/>
    </row>
    <row r="5" spans="1:19">
      <c r="A5" s="563"/>
      <c r="B5" s="199"/>
      <c r="C5" s="58"/>
      <c r="D5" s="58"/>
      <c r="E5" s="3"/>
      <c r="F5" s="58"/>
      <c r="G5" s="58"/>
      <c r="H5" s="58"/>
      <c r="I5" s="58"/>
      <c r="J5" s="58"/>
      <c r="K5" s="311"/>
      <c r="L5" s="58"/>
      <c r="M5" s="571"/>
    </row>
    <row r="6" spans="1:19" ht="15" customHeight="1">
      <c r="A6" s="563"/>
      <c r="B6" s="199"/>
      <c r="C6" s="643"/>
      <c r="D6" s="643"/>
      <c r="E6" s="643"/>
      <c r="F6" s="58"/>
      <c r="G6" s="58"/>
      <c r="H6" s="643"/>
      <c r="I6" s="643"/>
      <c r="J6" s="643"/>
      <c r="K6" s="311"/>
      <c r="L6" s="58"/>
      <c r="M6" s="571"/>
    </row>
    <row r="7" spans="1:19" ht="15.75">
      <c r="A7" s="563"/>
      <c r="B7" s="199"/>
      <c r="C7" s="645"/>
      <c r="D7" s="645"/>
      <c r="E7" s="645"/>
      <c r="F7"/>
      <c r="G7" s="135"/>
      <c r="H7" s="645" t="s">
        <v>214</v>
      </c>
      <c r="I7" s="645"/>
      <c r="J7" s="645"/>
      <c r="K7" s="311"/>
      <c r="L7" s="58"/>
      <c r="M7" s="571"/>
    </row>
    <row r="8" spans="1:19" ht="26.25" customHeight="1">
      <c r="A8" s="563"/>
      <c r="B8" s="199"/>
      <c r="C8" s="288"/>
      <c r="D8" s="632" t="s">
        <v>125</v>
      </c>
      <c r="E8" s="632"/>
      <c r="F8" s="632"/>
      <c r="G8" s="632"/>
      <c r="H8" s="632"/>
      <c r="I8" s="632"/>
      <c r="J8" s="288"/>
      <c r="K8" s="312"/>
      <c r="L8" s="58"/>
      <c r="M8" s="571"/>
    </row>
    <row r="9" spans="1:19" ht="24" customHeight="1">
      <c r="A9" s="563"/>
      <c r="B9" s="199"/>
      <c r="C9" s="235"/>
      <c r="D9" s="235"/>
      <c r="E9" s="235"/>
      <c r="F9" s="235"/>
      <c r="G9" s="235"/>
      <c r="H9" s="235"/>
      <c r="I9" s="235"/>
      <c r="J9" s="235"/>
      <c r="K9" s="312"/>
      <c r="L9" s="58"/>
      <c r="M9" s="571"/>
    </row>
    <row r="10" spans="1:19" ht="23.25" customHeight="1">
      <c r="A10" s="563"/>
      <c r="B10" s="199"/>
      <c r="C10" s="235"/>
      <c r="D10" s="235"/>
      <c r="E10" s="235"/>
      <c r="F10" s="648" t="s">
        <v>129</v>
      </c>
      <c r="G10" s="648"/>
      <c r="H10" s="235"/>
      <c r="I10" s="235"/>
      <c r="J10" s="235"/>
      <c r="K10" s="312"/>
      <c r="L10" s="58"/>
      <c r="M10" s="571"/>
    </row>
    <row r="11" spans="1:19" ht="19.5">
      <c r="A11" s="563"/>
      <c r="B11" s="199"/>
      <c r="C11" s="656" t="s">
        <v>314</v>
      </c>
      <c r="D11" s="656"/>
      <c r="E11" s="656"/>
      <c r="F11" s="656"/>
      <c r="G11" s="656"/>
      <c r="H11" s="656"/>
      <c r="I11" s="656"/>
      <c r="J11" s="656"/>
      <c r="K11" s="657"/>
      <c r="L11" s="56"/>
      <c r="M11" s="571"/>
    </row>
    <row r="12" spans="1:19" ht="19.5">
      <c r="A12" s="563"/>
      <c r="B12" s="199"/>
      <c r="C12" s="651" t="s">
        <v>242</v>
      </c>
      <c r="D12" s="651"/>
      <c r="E12" s="651"/>
      <c r="F12" s="651"/>
      <c r="G12" s="651"/>
      <c r="H12" s="651"/>
      <c r="I12" s="651"/>
      <c r="J12" s="651"/>
      <c r="K12" s="652"/>
      <c r="L12" s="56"/>
      <c r="M12" s="571"/>
      <c r="R12" s="516"/>
    </row>
    <row r="13" spans="1:19" ht="12" customHeight="1">
      <c r="A13" s="563"/>
      <c r="B13" s="199"/>
      <c r="C13" s="289"/>
      <c r="D13" s="289"/>
      <c r="E13" s="289"/>
      <c r="F13" s="289"/>
      <c r="G13" s="289"/>
      <c r="H13" s="289"/>
      <c r="I13" s="289"/>
      <c r="J13" s="289"/>
      <c r="K13" s="313"/>
      <c r="L13" s="56"/>
      <c r="M13" s="571"/>
    </row>
    <row r="14" spans="1:19" ht="12.75" customHeight="1">
      <c r="A14" s="563"/>
      <c r="B14" s="199"/>
      <c r="C14" s="290"/>
      <c r="D14" s="290"/>
      <c r="E14" s="290"/>
      <c r="F14" s="290"/>
      <c r="G14" s="290"/>
      <c r="H14" s="290"/>
      <c r="I14" s="290"/>
      <c r="J14" s="290"/>
      <c r="K14" s="314"/>
      <c r="L14" s="56"/>
      <c r="M14" s="571"/>
      <c r="R14"/>
      <c r="S14" s="624"/>
    </row>
    <row r="15" spans="1:19" ht="63" customHeight="1">
      <c r="A15" s="563"/>
      <c r="B15" s="199"/>
      <c r="C15" s="302" t="s">
        <v>127</v>
      </c>
      <c r="D15" s="634" t="s">
        <v>318</v>
      </c>
      <c r="E15" s="634"/>
      <c r="F15" s="634"/>
      <c r="G15" s="634"/>
      <c r="H15" s="634"/>
      <c r="I15" s="634"/>
      <c r="J15" s="634"/>
      <c r="K15" s="635"/>
      <c r="L15" s="58"/>
      <c r="M15" s="571"/>
    </row>
    <row r="16" spans="1:19" ht="15.75" customHeight="1">
      <c r="A16" s="563"/>
      <c r="B16" s="199"/>
      <c r="D16" s="242"/>
      <c r="E16" s="653"/>
      <c r="F16" s="653"/>
      <c r="G16" s="653"/>
      <c r="H16" s="653"/>
      <c r="I16" s="653"/>
      <c r="J16" s="653"/>
      <c r="K16" s="654"/>
      <c r="L16" s="58"/>
      <c r="M16" s="571"/>
    </row>
    <row r="17" spans="1:18" ht="22.5" customHeight="1">
      <c r="A17" s="563"/>
      <c r="B17" s="199"/>
      <c r="C17" s="242" t="s">
        <v>64</v>
      </c>
      <c r="D17" s="288"/>
      <c r="E17" s="658" t="s">
        <v>316</v>
      </c>
      <c r="F17" s="658"/>
      <c r="G17" s="658"/>
      <c r="H17" s="658"/>
      <c r="I17" s="658"/>
      <c r="J17" s="658"/>
      <c r="K17" s="659"/>
      <c r="L17" s="58"/>
      <c r="M17" s="571"/>
    </row>
    <row r="18" spans="1:18" ht="18">
      <c r="A18" s="563"/>
      <c r="B18" s="199"/>
      <c r="C18" s="242"/>
      <c r="D18" s="235"/>
      <c r="E18" s="244"/>
      <c r="F18" s="244"/>
      <c r="G18" s="244"/>
      <c r="H18" s="244"/>
      <c r="I18" s="244"/>
      <c r="J18" s="244"/>
      <c r="K18" s="315"/>
      <c r="L18" s="58"/>
      <c r="M18" s="571"/>
    </row>
    <row r="19" spans="1:18" ht="18.75" customHeight="1">
      <c r="A19" s="563"/>
      <c r="B19" s="199"/>
      <c r="C19" s="242" t="s">
        <v>154</v>
      </c>
      <c r="D19" s="235"/>
      <c r="E19" s="244"/>
      <c r="F19" s="244"/>
      <c r="G19" s="655">
        <v>29817.64</v>
      </c>
      <c r="H19" s="655"/>
      <c r="I19" s="244"/>
      <c r="J19" s="244"/>
      <c r="K19" s="315"/>
      <c r="L19" s="58"/>
      <c r="M19" s="571"/>
    </row>
    <row r="20" spans="1:18" ht="12" customHeight="1">
      <c r="A20" s="563"/>
      <c r="B20" s="199"/>
      <c r="C20" s="242"/>
      <c r="D20" s="235"/>
      <c r="E20" s="244"/>
      <c r="F20" s="244"/>
      <c r="G20" s="291"/>
      <c r="H20" s="292"/>
      <c r="I20" s="244"/>
      <c r="J20" s="244"/>
      <c r="K20" s="315"/>
      <c r="L20" s="58"/>
      <c r="M20" s="571"/>
    </row>
    <row r="21" spans="1:18" ht="18" customHeight="1">
      <c r="A21" s="563"/>
      <c r="B21" s="199"/>
      <c r="C21" s="463" t="s">
        <v>231</v>
      </c>
      <c r="D21" s="461"/>
      <c r="E21" s="462"/>
      <c r="F21" s="621" t="s">
        <v>320</v>
      </c>
      <c r="G21" s="291"/>
      <c r="H21" s="292"/>
      <c r="I21" s="244"/>
      <c r="J21" s="244"/>
      <c r="K21" s="315"/>
      <c r="L21" s="58"/>
      <c r="M21" s="571"/>
      <c r="R21" s="3"/>
    </row>
    <row r="22" spans="1:18" ht="21" customHeight="1">
      <c r="A22" s="563"/>
      <c r="B22" s="199"/>
      <c r="C22" s="303" t="s">
        <v>232</v>
      </c>
      <c r="D22" s="235"/>
      <c r="E22" s="293"/>
      <c r="F22" s="293">
        <f>'SOL DE FIN  '!I32</f>
        <v>0</v>
      </c>
      <c r="G22" s="291"/>
      <c r="H22" s="292"/>
      <c r="I22" s="244"/>
      <c r="J22" s="244"/>
      <c r="K22" s="315"/>
      <c r="L22" s="58"/>
      <c r="M22" s="571"/>
    </row>
    <row r="23" spans="1:18" ht="12" customHeight="1" thickBot="1">
      <c r="A23" s="563"/>
      <c r="B23" s="200"/>
      <c r="C23" s="294"/>
      <c r="D23" s="294"/>
      <c r="E23" s="295"/>
      <c r="F23" s="295"/>
      <c r="G23" s="295"/>
      <c r="H23" s="295"/>
      <c r="I23" s="295"/>
      <c r="J23" s="295"/>
      <c r="K23" s="316"/>
      <c r="L23" s="76"/>
      <c r="M23" s="571"/>
    </row>
    <row r="24" spans="1:18" ht="9" customHeight="1" thickTop="1">
      <c r="A24" s="563"/>
      <c r="B24" s="199"/>
      <c r="C24" s="235"/>
      <c r="D24" s="235"/>
      <c r="E24" s="235"/>
      <c r="F24" s="235"/>
      <c r="G24" s="235"/>
      <c r="H24" s="235"/>
      <c r="I24" s="235"/>
      <c r="J24" s="235"/>
      <c r="K24" s="312"/>
      <c r="L24" s="58"/>
      <c r="M24" s="571"/>
    </row>
    <row r="25" spans="1:18" ht="30" customHeight="1">
      <c r="A25" s="563"/>
      <c r="B25" s="199"/>
      <c r="C25" s="638" t="s">
        <v>213</v>
      </c>
      <c r="D25" s="638"/>
      <c r="E25" s="638"/>
      <c r="F25" s="638"/>
      <c r="G25" s="638"/>
      <c r="H25" s="638"/>
      <c r="I25" s="638"/>
      <c r="J25" s="638"/>
      <c r="K25" s="639"/>
      <c r="L25" s="58"/>
      <c r="M25" s="571"/>
    </row>
    <row r="26" spans="1:18" ht="13.5">
      <c r="A26" s="563"/>
      <c r="B26" s="199"/>
      <c r="C26" s="235"/>
      <c r="D26" s="235"/>
      <c r="E26" s="235"/>
      <c r="F26" s="235"/>
      <c r="G26" s="235"/>
      <c r="H26" s="235"/>
      <c r="I26" s="235"/>
      <c r="J26" s="649"/>
      <c r="K26" s="650"/>
      <c r="L26" s="58"/>
      <c r="M26" s="571"/>
      <c r="R26" s="627"/>
    </row>
    <row r="27" spans="1:18" ht="17.25">
      <c r="A27" s="563"/>
      <c r="B27" s="199"/>
      <c r="C27" s="232"/>
      <c r="D27" s="235"/>
      <c r="E27" s="235"/>
      <c r="F27" s="235"/>
      <c r="G27" s="644" t="s">
        <v>131</v>
      </c>
      <c r="H27" s="644"/>
      <c r="I27" s="644"/>
      <c r="J27" s="646" t="s">
        <v>292</v>
      </c>
      <c r="K27" s="647"/>
      <c r="L27" s="58"/>
      <c r="M27" s="571"/>
      <c r="R27" s="628"/>
    </row>
    <row r="28" spans="1:18" ht="15">
      <c r="A28" s="563"/>
      <c r="B28" s="199"/>
      <c r="C28" s="306" t="s">
        <v>126</v>
      </c>
      <c r="D28" s="235"/>
      <c r="E28" s="235"/>
      <c r="F28" s="235"/>
      <c r="G28" s="235"/>
      <c r="H28" s="235"/>
      <c r="I28" s="235"/>
      <c r="J28" s="235"/>
      <c r="K28" s="312"/>
      <c r="L28" s="58"/>
      <c r="M28" s="571"/>
    </row>
    <row r="29" spans="1:18" ht="21" customHeight="1">
      <c r="A29" s="563"/>
      <c r="B29" s="199"/>
      <c r="C29" s="235"/>
      <c r="D29" s="235"/>
      <c r="E29" s="235"/>
      <c r="F29" s="235"/>
      <c r="G29" s="235"/>
      <c r="H29" s="235"/>
      <c r="I29" s="235"/>
      <c r="J29" s="235"/>
      <c r="K29" s="312"/>
      <c r="L29" s="58"/>
      <c r="M29" s="571"/>
    </row>
    <row r="30" spans="1:18" ht="21.75" customHeight="1">
      <c r="A30" s="563"/>
      <c r="B30" s="199"/>
      <c r="C30" s="235"/>
      <c r="D30" s="235"/>
      <c r="E30" s="235"/>
      <c r="F30" s="235"/>
      <c r="G30" s="235"/>
      <c r="H30" s="235"/>
      <c r="I30" s="235"/>
      <c r="J30" s="235"/>
      <c r="K30" s="312"/>
      <c r="L30" s="58"/>
      <c r="M30" s="571"/>
    </row>
    <row r="31" spans="1:18" ht="20.25" customHeight="1">
      <c r="A31" s="563"/>
      <c r="B31" s="199"/>
      <c r="C31" s="235"/>
      <c r="D31" s="235"/>
      <c r="E31" s="620" t="s">
        <v>311</v>
      </c>
      <c r="F31" s="620"/>
      <c r="G31" s="620"/>
      <c r="H31" s="247"/>
      <c r="I31" s="235"/>
      <c r="J31" s="235"/>
      <c r="K31" s="312"/>
      <c r="L31" s="58"/>
      <c r="M31" s="571"/>
      <c r="Q31" s="55" t="s">
        <v>53</v>
      </c>
    </row>
    <row r="32" spans="1:18" ht="13.5">
      <c r="A32" s="563"/>
      <c r="B32" s="199"/>
      <c r="C32" s="235"/>
      <c r="D32" s="235"/>
      <c r="E32" s="558" t="s">
        <v>312</v>
      </c>
      <c r="F32" s="559"/>
      <c r="G32" s="559"/>
      <c r="H32" s="235"/>
      <c r="I32" s="242"/>
      <c r="J32" s="296"/>
      <c r="K32" s="317"/>
      <c r="L32" s="69"/>
      <c r="M32" s="571"/>
    </row>
    <row r="33" spans="1:13" ht="12" customHeight="1">
      <c r="A33" s="563"/>
      <c r="B33" s="199"/>
      <c r="C33" s="256"/>
      <c r="D33" s="235"/>
      <c r="E33" s="572"/>
      <c r="F33" s="240"/>
      <c r="G33" s="240"/>
      <c r="H33" s="297"/>
      <c r="I33" s="242"/>
      <c r="J33" s="296"/>
      <c r="K33" s="317"/>
      <c r="L33" s="58"/>
      <c r="M33" s="571"/>
    </row>
    <row r="34" spans="1:13" ht="13.5">
      <c r="A34" s="563"/>
      <c r="B34" s="199"/>
      <c r="C34" s="298"/>
      <c r="D34" s="298"/>
      <c r="E34" s="633"/>
      <c r="F34" s="633"/>
      <c r="G34" s="633"/>
      <c r="H34" s="235"/>
      <c r="I34" s="242"/>
      <c r="J34" s="296"/>
      <c r="K34" s="317"/>
      <c r="L34" s="58"/>
      <c r="M34" s="571"/>
    </row>
    <row r="35" spans="1:13" ht="13.5">
      <c r="A35" s="563"/>
      <c r="B35" s="199"/>
      <c r="C35" s="298"/>
      <c r="D35" s="298"/>
      <c r="E35" s="298"/>
      <c r="F35" s="235"/>
      <c r="G35" s="235"/>
      <c r="H35" s="235"/>
      <c r="I35" s="242"/>
      <c r="J35" s="296"/>
      <c r="K35" s="317"/>
      <c r="L35" s="58"/>
      <c r="M35" s="571"/>
    </row>
    <row r="36" spans="1:13" ht="15">
      <c r="A36" s="563"/>
      <c r="B36" s="199"/>
      <c r="C36" s="305" t="s">
        <v>210</v>
      </c>
      <c r="D36" s="298"/>
      <c r="E36" s="298"/>
      <c r="F36" s="235"/>
      <c r="G36" s="235"/>
      <c r="H36" s="235"/>
      <c r="I36" s="242"/>
      <c r="J36" s="296"/>
      <c r="K36" s="317"/>
      <c r="L36" s="58"/>
      <c r="M36" s="571"/>
    </row>
    <row r="37" spans="1:13" ht="20.25" customHeight="1">
      <c r="A37" s="563"/>
      <c r="B37" s="199"/>
      <c r="C37" s="298"/>
      <c r="D37" s="298"/>
      <c r="E37" s="298"/>
      <c r="F37" s="235"/>
      <c r="G37" s="235"/>
      <c r="H37" s="235"/>
      <c r="I37" s="242"/>
      <c r="J37" s="296"/>
      <c r="K37" s="317"/>
      <c r="L37" s="58"/>
      <c r="M37" s="571"/>
    </row>
    <row r="38" spans="1:13" ht="18.75" customHeight="1">
      <c r="A38" s="563"/>
      <c r="B38" s="199"/>
      <c r="C38" s="298"/>
      <c r="D38" s="298"/>
      <c r="E38" s="298"/>
      <c r="F38" s="235"/>
      <c r="G38" s="235"/>
      <c r="H38" s="235"/>
      <c r="I38" s="242"/>
      <c r="J38" s="296"/>
      <c r="K38" s="317"/>
      <c r="L38" s="58"/>
      <c r="M38" s="571"/>
    </row>
    <row r="39" spans="1:13" ht="13.5">
      <c r="A39" s="563"/>
      <c r="B39" s="199"/>
      <c r="C39" s="298"/>
      <c r="D39" s="298"/>
      <c r="E39" s="298"/>
      <c r="F39" s="235"/>
      <c r="G39" s="235"/>
      <c r="H39" s="235"/>
      <c r="I39" s="242"/>
      <c r="J39" s="636"/>
      <c r="K39" s="637"/>
      <c r="L39" s="69"/>
      <c r="M39" s="571"/>
    </row>
    <row r="40" spans="1:13" ht="13.5">
      <c r="A40" s="563"/>
      <c r="B40" s="199"/>
      <c r="C40" s="235"/>
      <c r="D40" s="299"/>
      <c r="E40" s="300"/>
      <c r="F40" s="300"/>
      <c r="G40" s="301"/>
      <c r="H40" s="235"/>
      <c r="I40" s="242"/>
      <c r="J40" s="304"/>
      <c r="K40" s="318"/>
      <c r="L40" s="69"/>
      <c r="M40" s="571"/>
    </row>
    <row r="41" spans="1:13" ht="13.5">
      <c r="A41" s="563"/>
      <c r="B41" s="199"/>
      <c r="C41" s="235"/>
      <c r="D41" s="548"/>
      <c r="E41" s="560" t="s">
        <v>286</v>
      </c>
      <c r="F41" s="561"/>
      <c r="G41" s="561"/>
      <c r="H41" s="235"/>
      <c r="I41" s="242"/>
      <c r="J41" s="304"/>
      <c r="K41" s="318"/>
      <c r="L41" s="69"/>
      <c r="M41" s="571"/>
    </row>
    <row r="42" spans="1:13" ht="17.25">
      <c r="A42" s="563"/>
      <c r="B42" s="199"/>
      <c r="C42" s="235"/>
      <c r="D42" s="573" t="s">
        <v>299</v>
      </c>
      <c r="E42" s="574"/>
      <c r="F42" s="574"/>
      <c r="G42" s="325"/>
      <c r="H42" s="235"/>
      <c r="I42" s="242"/>
      <c r="J42" s="304"/>
      <c r="K42" s="318"/>
      <c r="L42" s="69"/>
      <c r="M42" s="571"/>
    </row>
    <row r="43" spans="1:13" ht="4.5" customHeight="1" thickBot="1">
      <c r="A43" s="565"/>
      <c r="B43" s="319"/>
      <c r="C43" s="76"/>
      <c r="D43" s="320"/>
      <c r="E43" s="321"/>
      <c r="F43" s="321"/>
      <c r="G43" s="321"/>
      <c r="H43" s="321"/>
      <c r="I43" s="322"/>
      <c r="J43" s="323"/>
      <c r="K43" s="324"/>
      <c r="L43" s="69"/>
      <c r="M43" s="571"/>
    </row>
    <row r="44" spans="1:13" ht="6.75" customHeight="1" thickTop="1">
      <c r="A44" s="566"/>
      <c r="B44" s="629"/>
      <c r="C44" s="629"/>
      <c r="D44" s="629"/>
      <c r="E44" s="629"/>
      <c r="F44" s="629"/>
      <c r="G44" s="629"/>
      <c r="H44" s="629"/>
      <c r="I44" s="629"/>
      <c r="J44" s="629"/>
      <c r="K44" s="629"/>
      <c r="L44" s="333"/>
      <c r="M44" s="571"/>
    </row>
    <row r="45" spans="1:13" ht="11.25" customHeight="1" thickBot="1">
      <c r="A45" s="567"/>
      <c r="B45" s="568"/>
      <c r="C45" s="568"/>
      <c r="D45" s="568"/>
      <c r="E45" s="568"/>
      <c r="F45" s="568"/>
      <c r="G45" s="568"/>
      <c r="H45" s="568"/>
      <c r="I45" s="568"/>
      <c r="J45" s="568"/>
      <c r="K45" s="568"/>
      <c r="L45" s="569"/>
      <c r="M45" s="570"/>
    </row>
  </sheetData>
  <sheetProtection selectLockedCells="1" selectUnlockedCells="1"/>
  <mergeCells count="21">
    <mergeCell ref="A1:M2"/>
    <mergeCell ref="C6:E6"/>
    <mergeCell ref="H6:J6"/>
    <mergeCell ref="G27:I27"/>
    <mergeCell ref="C7:E7"/>
    <mergeCell ref="H7:J7"/>
    <mergeCell ref="J27:K27"/>
    <mergeCell ref="F10:G10"/>
    <mergeCell ref="J26:K26"/>
    <mergeCell ref="C12:K12"/>
    <mergeCell ref="E16:K16"/>
    <mergeCell ref="G19:H19"/>
    <mergeCell ref="C11:K11"/>
    <mergeCell ref="E17:K17"/>
    <mergeCell ref="B44:K44"/>
    <mergeCell ref="C4:K4"/>
    <mergeCell ref="D8:I8"/>
    <mergeCell ref="E34:G34"/>
    <mergeCell ref="D15:K15"/>
    <mergeCell ref="J39:K39"/>
    <mergeCell ref="C25:K25"/>
  </mergeCells>
  <phoneticPr fontId="0" type="noConversion"/>
  <printOptions horizontalCentered="1" verticalCentered="1"/>
  <pageMargins left="0.19685039370078741" right="0" top="0" bottom="0" header="0" footer="0"/>
  <pageSetup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2:L46"/>
  <sheetViews>
    <sheetView zoomScale="98" zoomScaleNormal="98" workbookViewId="0">
      <selection activeCell="F7" sqref="F7:G7"/>
    </sheetView>
  </sheetViews>
  <sheetFormatPr baseColWidth="10" defaultRowHeight="12.75"/>
  <cols>
    <col min="1" max="3" width="4.7109375" customWidth="1"/>
    <col min="4" max="4" width="25" customWidth="1"/>
    <col min="5" max="5" width="1.42578125" customWidth="1"/>
    <col min="6" max="6" width="20.7109375" customWidth="1"/>
    <col min="7" max="7" width="3.28515625" customWidth="1"/>
    <col min="8" max="8" width="15.28515625" customWidth="1"/>
    <col min="9" max="9" width="2.85546875" customWidth="1"/>
    <col min="10" max="10" width="14.85546875" customWidth="1"/>
    <col min="11" max="11" width="4.42578125" customWidth="1"/>
  </cols>
  <sheetData>
    <row r="2" spans="1:11" ht="18">
      <c r="A2" s="93" t="s">
        <v>8</v>
      </c>
      <c r="B2" s="387" t="s">
        <v>26</v>
      </c>
      <c r="C2" s="376"/>
      <c r="D2" s="376"/>
      <c r="E2" s="376"/>
      <c r="F2" s="376"/>
      <c r="G2" s="376"/>
      <c r="H2" s="376"/>
      <c r="I2" s="376"/>
      <c r="J2" s="376"/>
    </row>
    <row r="3" spans="1:11" ht="13.5">
      <c r="B3" s="376"/>
      <c r="C3" s="376"/>
      <c r="D3" s="376"/>
      <c r="E3" s="376"/>
      <c r="F3" s="376"/>
      <c r="G3" s="376"/>
      <c r="H3" s="376"/>
      <c r="I3" s="376"/>
      <c r="J3" s="376"/>
    </row>
    <row r="4" spans="1:11" ht="18.75">
      <c r="B4" s="371" t="s">
        <v>27</v>
      </c>
      <c r="C4" s="369"/>
      <c r="D4" s="369"/>
      <c r="E4" s="369"/>
      <c r="F4" s="827"/>
      <c r="G4" s="827"/>
      <c r="H4" s="376"/>
      <c r="I4" s="388"/>
      <c r="J4" s="388"/>
      <c r="K4" s="101"/>
    </row>
    <row r="5" spans="1:11" ht="9" customHeight="1">
      <c r="B5" s="376"/>
      <c r="C5" s="376"/>
      <c r="D5" s="376"/>
      <c r="E5" s="376"/>
      <c r="F5" s="389"/>
      <c r="G5" s="376"/>
      <c r="H5" s="376"/>
      <c r="I5" s="389"/>
      <c r="J5" s="389"/>
      <c r="K5" s="102"/>
    </row>
    <row r="6" spans="1:11" ht="10.5" customHeight="1">
      <c r="B6" s="376"/>
      <c r="C6" s="376"/>
      <c r="D6" s="376"/>
      <c r="E6" s="376"/>
      <c r="F6" s="389"/>
      <c r="G6" s="376"/>
      <c r="H6" s="376"/>
      <c r="I6" s="389"/>
      <c r="J6" s="389"/>
      <c r="K6" s="102"/>
    </row>
    <row r="7" spans="1:11" ht="21.75" customHeight="1">
      <c r="B7" s="390" t="s">
        <v>189</v>
      </c>
      <c r="C7" s="391"/>
      <c r="D7" s="391"/>
      <c r="E7" s="391"/>
      <c r="F7" s="828" t="b">
        <f>F9=F9</f>
        <v>1</v>
      </c>
      <c r="G7" s="828"/>
      <c r="H7" s="378"/>
      <c r="I7" s="388"/>
      <c r="J7" s="388"/>
      <c r="K7" s="101"/>
    </row>
    <row r="8" spans="1:11" ht="14.25" customHeight="1">
      <c r="B8" s="376"/>
      <c r="C8" s="378"/>
      <c r="D8" s="378"/>
      <c r="E8" s="378"/>
      <c r="F8" s="378"/>
      <c r="G8" s="378"/>
      <c r="H8" s="378"/>
      <c r="I8" s="392"/>
      <c r="J8" s="392"/>
      <c r="K8" s="100"/>
    </row>
    <row r="9" spans="1:11" ht="20.25" customHeight="1">
      <c r="B9" s="390" t="s">
        <v>190</v>
      </c>
      <c r="C9" s="393"/>
      <c r="D9" s="393"/>
      <c r="E9" s="393"/>
      <c r="F9" s="829" t="b">
        <f>H17=H26</f>
        <v>0</v>
      </c>
      <c r="G9" s="829"/>
      <c r="H9" s="378" t="s">
        <v>214</v>
      </c>
      <c r="I9" s="392"/>
      <c r="J9" s="392"/>
      <c r="K9" s="100"/>
    </row>
    <row r="10" spans="1:11" ht="14.25">
      <c r="A10" s="3"/>
      <c r="B10" s="383"/>
      <c r="C10" s="383"/>
      <c r="D10" s="383"/>
      <c r="E10" s="383"/>
      <c r="F10" s="383"/>
      <c r="G10" s="383"/>
      <c r="H10" s="383"/>
      <c r="I10" s="383"/>
      <c r="J10" s="394"/>
      <c r="K10" s="30"/>
    </row>
    <row r="11" spans="1:11" ht="12.75" customHeight="1" thickBot="1">
      <c r="A11" s="113"/>
      <c r="B11" s="395"/>
      <c r="C11" s="396"/>
      <c r="D11" s="396"/>
      <c r="E11" s="396"/>
      <c r="F11" s="396"/>
      <c r="G11" s="396"/>
      <c r="H11" s="396"/>
      <c r="I11" s="396"/>
      <c r="J11" s="396"/>
      <c r="K11" s="61"/>
    </row>
    <row r="12" spans="1:11" ht="14.25" thickTop="1">
      <c r="B12" s="376"/>
      <c r="C12" s="376"/>
      <c r="D12" s="376"/>
      <c r="E12" s="376"/>
      <c r="F12" s="376"/>
      <c r="G12" s="376"/>
      <c r="H12" s="376"/>
      <c r="I12" s="376"/>
      <c r="J12" s="376"/>
      <c r="K12" s="61"/>
    </row>
    <row r="13" spans="1:11" ht="17.25">
      <c r="B13" s="397"/>
      <c r="C13" s="378" t="s">
        <v>32</v>
      </c>
      <c r="D13" s="397"/>
      <c r="E13" s="397"/>
      <c r="F13" s="397"/>
      <c r="G13" s="397"/>
      <c r="H13" s="397"/>
      <c r="I13" s="397"/>
      <c r="J13" s="397"/>
      <c r="K13" s="61"/>
    </row>
    <row r="14" spans="1:11" ht="14.25">
      <c r="B14" s="397"/>
      <c r="C14" s="397"/>
      <c r="D14" s="397"/>
      <c r="E14" s="397"/>
      <c r="F14" s="397"/>
      <c r="G14" s="397"/>
      <c r="H14" s="397"/>
      <c r="I14" s="397"/>
      <c r="J14" s="397"/>
      <c r="K14" s="61"/>
    </row>
    <row r="15" spans="1:11" ht="14.25" thickBot="1">
      <c r="B15" s="383"/>
      <c r="C15" s="383"/>
      <c r="D15" s="383"/>
      <c r="E15" s="383"/>
      <c r="F15" s="398"/>
      <c r="G15" s="383"/>
      <c r="H15" s="398"/>
      <c r="I15" s="383"/>
      <c r="J15" s="398"/>
      <c r="K15" s="61"/>
    </row>
    <row r="16" spans="1:11" ht="13.5">
      <c r="B16" s="821" t="s">
        <v>136</v>
      </c>
      <c r="C16" s="822"/>
      <c r="D16" s="823"/>
      <c r="E16" s="399"/>
      <c r="F16" s="400" t="str">
        <f>'SOL DE FIN  '!G23</f>
        <v>SOLICITADO PARA</v>
      </c>
      <c r="G16" s="401"/>
      <c r="H16" s="400" t="s">
        <v>177</v>
      </c>
      <c r="I16" s="401"/>
      <c r="J16" s="400"/>
      <c r="K16" s="61"/>
    </row>
    <row r="17" spans="2:12" ht="14.25" thickBot="1">
      <c r="B17" s="824"/>
      <c r="C17" s="825"/>
      <c r="D17" s="826"/>
      <c r="E17" s="402"/>
      <c r="F17" s="403" t="s">
        <v>178</v>
      </c>
      <c r="G17" s="404"/>
      <c r="H17" s="403" t="str">
        <f>'SOL DE FIN  '!I24</f>
        <v>PREVENCIÓN</v>
      </c>
      <c r="I17" s="404"/>
      <c r="J17" s="403" t="s">
        <v>115</v>
      </c>
      <c r="K17" s="61"/>
    </row>
    <row r="18" spans="2:12" ht="18.75" customHeight="1">
      <c r="B18" s="405" t="str">
        <f>'SOL DE FIN  '!C25</f>
        <v xml:space="preserve">A.  MATERIALES </v>
      </c>
      <c r="C18" s="406"/>
      <c r="D18" s="407"/>
      <c r="E18" s="408" t="s">
        <v>116</v>
      </c>
      <c r="F18" s="420">
        <v>28592.75</v>
      </c>
      <c r="G18" s="421" t="s">
        <v>116</v>
      </c>
      <c r="H18" s="420">
        <f>'SOL DE FIN  '!I25</f>
        <v>0</v>
      </c>
      <c r="I18" s="422" t="s">
        <v>116</v>
      </c>
      <c r="J18" s="420">
        <f>SUM(F18:H18)</f>
        <v>28592.75</v>
      </c>
      <c r="K18" s="61"/>
    </row>
    <row r="19" spans="2:12" ht="18.75" customHeight="1">
      <c r="B19" s="405"/>
      <c r="C19" s="406"/>
      <c r="D19" s="407"/>
      <c r="E19" s="408" t="s">
        <v>116</v>
      </c>
      <c r="F19" s="420"/>
      <c r="G19" s="421" t="s">
        <v>116</v>
      </c>
      <c r="H19" s="420"/>
      <c r="I19" s="422" t="s">
        <v>116</v>
      </c>
      <c r="J19" s="420">
        <f t="shared" ref="J19:J25" si="0">SUM(F19:H19)</f>
        <v>0</v>
      </c>
      <c r="K19" s="61"/>
    </row>
    <row r="20" spans="2:12" ht="18.75" customHeight="1">
      <c r="B20" s="405" t="str">
        <f>'SOL DE FIN  '!C26</f>
        <v>B.  HERRAMIENTAS</v>
      </c>
      <c r="C20" s="406"/>
      <c r="D20" s="407"/>
      <c r="E20" s="408" t="s">
        <v>116</v>
      </c>
      <c r="F20" s="420">
        <f>'SOL DE FIN  '!G26</f>
        <v>0</v>
      </c>
      <c r="G20" s="421" t="s">
        <v>116</v>
      </c>
      <c r="H20" s="420">
        <f>'SOL DE FIN  '!I26</f>
        <v>0</v>
      </c>
      <c r="I20" s="422" t="s">
        <v>116</v>
      </c>
      <c r="J20" s="420">
        <f t="shared" si="0"/>
        <v>0</v>
      </c>
      <c r="K20" s="61"/>
    </row>
    <row r="21" spans="2:12" ht="18.75" customHeight="1">
      <c r="B21" s="405"/>
      <c r="C21" s="406"/>
      <c r="D21" s="407"/>
      <c r="E21" s="408" t="s">
        <v>116</v>
      </c>
      <c r="F21" s="420"/>
      <c r="G21" s="421" t="s">
        <v>116</v>
      </c>
      <c r="H21" s="420"/>
      <c r="I21" s="422" t="s">
        <v>116</v>
      </c>
      <c r="J21" s="420">
        <f t="shared" si="0"/>
        <v>0</v>
      </c>
      <c r="K21" s="61"/>
    </row>
    <row r="22" spans="2:12" ht="18.75" customHeight="1">
      <c r="B22" s="405" t="str">
        <f>'SOL DE FIN  '!C27</f>
        <v>C. ALIMENTACIÓN (jornadas)</v>
      </c>
      <c r="C22" s="406"/>
      <c r="D22" s="407"/>
      <c r="E22" s="408" t="s">
        <v>116</v>
      </c>
      <c r="F22" s="420">
        <f>'SOL DE FIN  '!G27</f>
        <v>0</v>
      </c>
      <c r="G22" s="421" t="s">
        <v>116</v>
      </c>
      <c r="H22" s="420">
        <f>'SOL DE FIN  '!I27</f>
        <v>0</v>
      </c>
      <c r="I22" s="422" t="s">
        <v>116</v>
      </c>
      <c r="J22" s="420">
        <f t="shared" si="0"/>
        <v>0</v>
      </c>
      <c r="K22" s="61"/>
    </row>
    <row r="23" spans="2:12" ht="18.75" customHeight="1">
      <c r="B23" s="405" t="str">
        <f>'SOL DE FIN  '!C28</f>
        <v>D.  MANO DE OBRA</v>
      </c>
      <c r="C23" s="406"/>
      <c r="D23" s="407"/>
      <c r="E23" s="408" t="s">
        <v>116</v>
      </c>
      <c r="F23" s="420">
        <f>'SOL DE FIN  '!G28</f>
        <v>0</v>
      </c>
      <c r="G23" s="421" t="s">
        <v>116</v>
      </c>
      <c r="H23" s="420">
        <f>'SOL DE FIN  '!I28</f>
        <v>0</v>
      </c>
      <c r="I23" s="422" t="s">
        <v>116</v>
      </c>
      <c r="J23" s="420">
        <f t="shared" si="0"/>
        <v>0</v>
      </c>
      <c r="K23" s="61"/>
      <c r="L23" t="s">
        <v>53</v>
      </c>
    </row>
    <row r="24" spans="2:12" ht="18.75" customHeight="1">
      <c r="B24" s="405" t="str">
        <f>'SOL DE FIN  '!C29</f>
        <v>E.  GASTO BANCARIO</v>
      </c>
      <c r="C24" s="406"/>
      <c r="D24" s="407"/>
      <c r="E24" s="408" t="s">
        <v>116</v>
      </c>
      <c r="F24" s="420">
        <v>9</v>
      </c>
      <c r="G24" s="421" t="s">
        <v>116</v>
      </c>
      <c r="H24" s="420">
        <f>'SOL DE FIN  '!I29</f>
        <v>0</v>
      </c>
      <c r="I24" s="422" t="s">
        <v>116</v>
      </c>
      <c r="J24" s="420">
        <v>9</v>
      </c>
      <c r="K24" s="61"/>
    </row>
    <row r="25" spans="2:12" ht="18.75" customHeight="1">
      <c r="B25" s="405" t="str">
        <f>'SOL DE FIN  '!C30</f>
        <v xml:space="preserve">F. IMPREVISTO </v>
      </c>
      <c r="C25" s="406"/>
      <c r="D25" s="407"/>
      <c r="E25" s="408" t="s">
        <v>116</v>
      </c>
      <c r="F25" s="420">
        <f>'SOL DE FIN  '!G30</f>
        <v>1419.8875</v>
      </c>
      <c r="G25" s="421" t="s">
        <v>116</v>
      </c>
      <c r="H25" s="420">
        <f>'SOL DE FIN  '!I30</f>
        <v>0</v>
      </c>
      <c r="I25" s="422" t="s">
        <v>116</v>
      </c>
      <c r="J25" s="420">
        <f t="shared" si="0"/>
        <v>1419.8875</v>
      </c>
      <c r="K25" s="61"/>
    </row>
    <row r="26" spans="2:12" ht="18.75" customHeight="1">
      <c r="B26" s="409" t="s">
        <v>117</v>
      </c>
      <c r="C26" s="410"/>
      <c r="D26" s="411"/>
      <c r="E26" s="412" t="s">
        <v>116</v>
      </c>
      <c r="F26" s="413">
        <f>SUM(F18:F25)</f>
        <v>30021.637500000001</v>
      </c>
      <c r="G26" s="414" t="s">
        <v>116</v>
      </c>
      <c r="H26" s="415">
        <f>SUM(H18:H25)</f>
        <v>0</v>
      </c>
      <c r="I26" s="416" t="s">
        <v>116</v>
      </c>
      <c r="J26" s="417">
        <f>SUM(J18:J25)</f>
        <v>30021.637500000001</v>
      </c>
      <c r="K26" s="61"/>
    </row>
    <row r="27" spans="2:12" ht="14.25">
      <c r="B27" s="383"/>
      <c r="C27" s="383"/>
      <c r="D27" s="383"/>
      <c r="E27" s="382"/>
      <c r="F27" s="418"/>
      <c r="G27" s="419"/>
      <c r="H27" s="418"/>
      <c r="I27" s="382"/>
      <c r="J27" s="418"/>
      <c r="K27" s="61"/>
    </row>
    <row r="28" spans="2:12" ht="14.25">
      <c r="B28" s="397"/>
      <c r="C28" s="397"/>
      <c r="D28" s="397"/>
      <c r="E28" s="397"/>
      <c r="F28" s="397"/>
      <c r="G28" s="397"/>
      <c r="H28" s="397"/>
      <c r="I28" s="397"/>
      <c r="J28" s="397"/>
      <c r="K28" s="61"/>
    </row>
    <row r="29" spans="2:12" ht="14.25">
      <c r="B29" s="397"/>
      <c r="C29" s="397"/>
      <c r="D29" s="397"/>
      <c r="E29" s="397"/>
      <c r="F29" s="397"/>
      <c r="G29" s="397"/>
      <c r="H29" s="397"/>
      <c r="I29" s="397"/>
      <c r="J29" s="397"/>
      <c r="K29" s="61"/>
    </row>
    <row r="30" spans="2:12" ht="14.25">
      <c r="B30" s="397"/>
      <c r="C30" s="397"/>
      <c r="D30" s="397"/>
      <c r="E30" s="397"/>
      <c r="F30" s="397"/>
      <c r="G30" s="397"/>
      <c r="H30" s="397"/>
      <c r="I30" s="397"/>
      <c r="J30" s="397"/>
      <c r="K30" s="61"/>
    </row>
    <row r="31" spans="2:12" ht="14.25">
      <c r="B31" s="397"/>
      <c r="C31" s="397"/>
      <c r="D31" s="397"/>
      <c r="E31" s="397"/>
      <c r="F31" s="397"/>
      <c r="G31" s="397"/>
      <c r="H31" s="397"/>
      <c r="I31" s="397"/>
      <c r="J31" s="397"/>
      <c r="K31" s="61"/>
    </row>
    <row r="32" spans="2:12" ht="14.25">
      <c r="B32" s="397"/>
      <c r="C32" s="397"/>
      <c r="D32" s="397"/>
      <c r="E32" s="397"/>
      <c r="F32" s="397"/>
      <c r="G32" s="397"/>
      <c r="H32" s="397"/>
      <c r="I32" s="397"/>
      <c r="J32" s="397"/>
      <c r="K32" s="61"/>
    </row>
    <row r="33" spans="2:11" ht="14.25">
      <c r="B33" s="397"/>
      <c r="C33" s="397"/>
      <c r="D33" s="397"/>
      <c r="E33" s="397"/>
      <c r="F33" s="397"/>
      <c r="G33" s="397"/>
      <c r="H33" s="397"/>
      <c r="I33" s="397"/>
      <c r="J33" s="397"/>
      <c r="K33" s="61"/>
    </row>
    <row r="34" spans="2:11" ht="14.25">
      <c r="B34" s="397"/>
      <c r="C34" s="397"/>
      <c r="D34" s="397"/>
      <c r="E34" s="397"/>
      <c r="F34" s="397"/>
      <c r="G34" s="397"/>
      <c r="H34" s="397"/>
      <c r="I34" s="397"/>
      <c r="J34" s="397"/>
      <c r="K34" s="61"/>
    </row>
    <row r="35" spans="2:11">
      <c r="B35" s="61"/>
      <c r="C35" s="61"/>
      <c r="D35" s="61"/>
      <c r="E35" s="61"/>
      <c r="F35" s="61"/>
      <c r="G35" s="61"/>
      <c r="H35" s="61"/>
      <c r="I35" s="61"/>
      <c r="J35" s="61"/>
      <c r="K35" s="61"/>
    </row>
    <row r="36" spans="2:11">
      <c r="B36" s="61"/>
      <c r="C36" s="61"/>
      <c r="D36" s="61"/>
      <c r="E36" s="61"/>
      <c r="F36" s="61"/>
      <c r="G36" s="61"/>
      <c r="H36" s="61"/>
      <c r="I36" s="61"/>
      <c r="J36" s="61"/>
      <c r="K36" s="61"/>
    </row>
    <row r="37" spans="2:11">
      <c r="B37" s="61"/>
      <c r="C37" s="61"/>
      <c r="D37" s="61"/>
      <c r="E37" s="61"/>
      <c r="F37" s="61"/>
      <c r="G37" s="61"/>
      <c r="H37" s="61"/>
      <c r="I37" s="61"/>
      <c r="J37" s="61"/>
      <c r="K37" s="61"/>
    </row>
    <row r="38" spans="2:11">
      <c r="B38" s="61"/>
      <c r="C38" s="61"/>
      <c r="D38" s="61"/>
      <c r="E38" s="61"/>
      <c r="F38" s="61"/>
      <c r="G38" s="61"/>
      <c r="H38" s="61"/>
      <c r="I38" s="61"/>
      <c r="J38" s="61"/>
      <c r="K38" s="61"/>
    </row>
    <row r="39" spans="2:11">
      <c r="B39" s="61"/>
      <c r="C39" s="61"/>
      <c r="D39" s="61"/>
      <c r="E39" s="61"/>
      <c r="F39" s="61"/>
      <c r="G39" s="61"/>
      <c r="H39" s="61"/>
      <c r="I39" s="61"/>
      <c r="J39" s="61"/>
      <c r="K39" s="61"/>
    </row>
    <row r="40" spans="2:11">
      <c r="B40" s="61"/>
      <c r="C40" s="61"/>
      <c r="D40" s="61"/>
      <c r="E40" s="61"/>
      <c r="F40" s="61"/>
      <c r="G40" s="61"/>
      <c r="H40" s="61"/>
      <c r="I40" s="61"/>
      <c r="J40" s="61"/>
      <c r="K40" s="61"/>
    </row>
    <row r="41" spans="2:11">
      <c r="B41" s="61"/>
      <c r="C41" s="61"/>
      <c r="D41" s="61"/>
      <c r="E41" s="61"/>
      <c r="F41" s="61"/>
      <c r="G41" s="61"/>
      <c r="H41" s="61"/>
      <c r="I41" s="61"/>
      <c r="J41" s="61"/>
      <c r="K41" s="61"/>
    </row>
    <row r="42" spans="2:11">
      <c r="B42" s="88"/>
      <c r="C42" s="88"/>
      <c r="D42" s="88"/>
      <c r="E42" s="88"/>
      <c r="F42" s="88"/>
      <c r="G42" s="88"/>
      <c r="H42" s="88"/>
      <c r="I42" s="88"/>
      <c r="J42" s="33"/>
      <c r="K42" s="89"/>
    </row>
    <row r="43" spans="2:11">
      <c r="B43" s="88"/>
      <c r="C43" s="88"/>
      <c r="D43" s="88"/>
      <c r="E43" s="88"/>
      <c r="F43" s="88"/>
      <c r="G43" s="88"/>
      <c r="H43" s="88"/>
      <c r="I43" s="88"/>
      <c r="J43" s="33"/>
      <c r="K43" s="89"/>
    </row>
    <row r="44" spans="2:11">
      <c r="B44" s="88"/>
      <c r="C44" s="88"/>
      <c r="D44" s="88"/>
      <c r="E44" s="88"/>
      <c r="F44" s="88"/>
      <c r="G44" s="88"/>
      <c r="H44" s="88"/>
      <c r="I44" s="88"/>
      <c r="J44" s="33"/>
      <c r="K44" s="89"/>
    </row>
    <row r="45" spans="2:11">
      <c r="B45" s="88"/>
      <c r="C45" s="88"/>
      <c r="D45" s="88"/>
      <c r="E45" s="88"/>
      <c r="F45" s="88"/>
      <c r="G45" s="88"/>
      <c r="H45" s="88"/>
      <c r="I45" s="88"/>
      <c r="J45" s="33"/>
      <c r="K45" s="89"/>
    </row>
    <row r="46" spans="2:11">
      <c r="B46" s="88"/>
      <c r="C46" s="88"/>
      <c r="D46" s="88"/>
      <c r="E46" s="88"/>
      <c r="F46" s="88"/>
      <c r="G46" s="88"/>
      <c r="H46" s="88"/>
      <c r="I46" s="88"/>
      <c r="J46" s="33"/>
      <c r="K46" s="89"/>
    </row>
  </sheetData>
  <sheetProtection selectLockedCells="1" selectUnlockedCells="1"/>
  <mergeCells count="4">
    <mergeCell ref="B16:D17"/>
    <mergeCell ref="F4:G4"/>
    <mergeCell ref="F7:G7"/>
    <mergeCell ref="F9:G9"/>
  </mergeCells>
  <phoneticPr fontId="6" type="noConversion"/>
  <printOptions horizontalCentered="1"/>
  <pageMargins left="0.59055118110236227" right="0.19685039370078741" top="0.98425196850393704" bottom="0.39370078740157483" header="0.59055118110236227" footer="0"/>
  <pageSetup scale="9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view="pageBreakPreview" topLeftCell="A28" zoomScale="95" zoomScaleNormal="90" zoomScaleSheetLayoutView="95" workbookViewId="0">
      <selection activeCell="B41" sqref="B41"/>
    </sheetView>
  </sheetViews>
  <sheetFormatPr baseColWidth="10" defaultColWidth="9.140625" defaultRowHeight="12.75"/>
  <cols>
    <col min="1" max="1" width="3.85546875" style="1" customWidth="1"/>
    <col min="2" max="2" width="85" customWidth="1"/>
    <col min="3" max="3" width="2.7109375" customWidth="1"/>
    <col min="4" max="52" width="4.7109375" customWidth="1"/>
  </cols>
  <sheetData>
    <row r="1" spans="1:6" ht="47.25" customHeight="1" thickBot="1">
      <c r="A1" s="830" t="s">
        <v>24</v>
      </c>
      <c r="B1" s="831"/>
      <c r="C1" s="832"/>
    </row>
    <row r="2" spans="1:6" ht="9" customHeight="1" thickTop="1">
      <c r="A2" s="14"/>
      <c r="B2" s="14"/>
      <c r="C2" s="14"/>
    </row>
    <row r="3" spans="1:6" ht="18">
      <c r="A3" s="231" t="s">
        <v>3</v>
      </c>
      <c r="B3" s="370" t="s">
        <v>212</v>
      </c>
      <c r="C3" s="12"/>
    </row>
    <row r="4" spans="1:6" ht="10.5" customHeight="1">
      <c r="A4" s="231"/>
      <c r="B4" s="378"/>
      <c r="C4" s="12"/>
    </row>
    <row r="5" spans="1:6" ht="391.5" customHeight="1">
      <c r="A5" s="234"/>
      <c r="B5" s="375"/>
      <c r="C5" s="117"/>
    </row>
    <row r="6" spans="1:6" ht="48.75" customHeight="1">
      <c r="A6" s="231"/>
      <c r="B6" s="379"/>
      <c r="C6" s="67"/>
    </row>
    <row r="7" spans="1:6" ht="117" customHeight="1">
      <c r="A7" s="231"/>
      <c r="B7" s="364" t="s">
        <v>279</v>
      </c>
      <c r="C7" s="67"/>
    </row>
    <row r="8" spans="1:6" ht="18.75" customHeight="1">
      <c r="A8" s="231"/>
      <c r="B8" s="366"/>
      <c r="C8" s="67"/>
    </row>
    <row r="9" spans="1:6" ht="73.5" customHeight="1">
      <c r="A9" s="231"/>
      <c r="B9" s="366" t="s">
        <v>253</v>
      </c>
      <c r="C9" s="67"/>
    </row>
    <row r="10" spans="1:6" ht="36.75" customHeight="1">
      <c r="A10" s="231"/>
      <c r="B10" s="366" t="s">
        <v>53</v>
      </c>
      <c r="C10" s="67"/>
    </row>
    <row r="11" spans="1:6" ht="32.25" customHeight="1">
      <c r="A11" s="231"/>
      <c r="B11" s="380" t="s">
        <v>250</v>
      </c>
      <c r="C11" s="67"/>
    </row>
    <row r="12" spans="1:6" ht="5.25" customHeight="1">
      <c r="A12" s="231"/>
      <c r="B12" s="380"/>
      <c r="C12" s="67"/>
    </row>
    <row r="13" spans="1:6" ht="18" customHeight="1">
      <c r="A13" s="231"/>
      <c r="B13" s="380" t="s">
        <v>235</v>
      </c>
      <c r="C13" s="67"/>
    </row>
    <row r="14" spans="1:6" ht="50.25" customHeight="1">
      <c r="A14" s="231"/>
      <c r="B14" s="381" t="s">
        <v>254</v>
      </c>
      <c r="C14" s="67"/>
    </row>
    <row r="15" spans="1:6" ht="20.25" customHeight="1">
      <c r="A15" s="231"/>
      <c r="B15" s="381"/>
      <c r="C15" s="67"/>
    </row>
    <row r="16" spans="1:6" ht="27" customHeight="1">
      <c r="A16" s="533" t="s">
        <v>297</v>
      </c>
      <c r="B16" s="547"/>
      <c r="C16" s="534"/>
      <c r="D16" s="55"/>
      <c r="E16" s="55"/>
      <c r="F16" s="55"/>
    </row>
    <row r="17" spans="1:3" ht="23.25" customHeight="1">
      <c r="A17" s="231"/>
      <c r="B17" s="380" t="s">
        <v>280</v>
      </c>
      <c r="C17" s="67"/>
    </row>
    <row r="18" spans="1:3" ht="23.25" customHeight="1">
      <c r="A18" s="231"/>
      <c r="B18" s="380" t="s">
        <v>298</v>
      </c>
      <c r="C18" s="67"/>
    </row>
    <row r="19" spans="1:3" ht="23.25" customHeight="1">
      <c r="A19" s="231"/>
      <c r="B19" s="380" t="s">
        <v>296</v>
      </c>
      <c r="C19" s="67"/>
    </row>
    <row r="20" spans="1:3" ht="17.25" customHeight="1">
      <c r="A20" s="231"/>
      <c r="B20" s="366"/>
      <c r="C20" s="67"/>
    </row>
    <row r="21" spans="1:3" ht="18.75" customHeight="1">
      <c r="A21" s="231"/>
      <c r="B21" s="366"/>
      <c r="C21" s="67"/>
    </row>
    <row r="22" spans="1:3" ht="33" customHeight="1">
      <c r="A22" s="231" t="s">
        <v>4</v>
      </c>
      <c r="B22" s="370" t="s">
        <v>135</v>
      </c>
      <c r="C22" s="12"/>
    </row>
    <row r="23" spans="1:3" ht="12" customHeight="1">
      <c r="A23" s="231"/>
      <c r="B23" s="378"/>
      <c r="C23" s="12"/>
    </row>
    <row r="24" spans="1:3" ht="17.25">
      <c r="A24" s="236" t="s">
        <v>142</v>
      </c>
      <c r="B24" s="370" t="s">
        <v>165</v>
      </c>
      <c r="C24" s="12"/>
    </row>
    <row r="25" spans="1:3" ht="18">
      <c r="A25" s="237"/>
      <c r="B25" s="378"/>
      <c r="C25" s="66"/>
    </row>
    <row r="26" spans="1:3" ht="56.25" customHeight="1">
      <c r="A26" s="237"/>
      <c r="B26" s="535" t="s">
        <v>268</v>
      </c>
      <c r="C26" s="67"/>
    </row>
    <row r="27" spans="1:3" ht="18.75" customHeight="1">
      <c r="A27" s="237"/>
      <c r="B27" s="364"/>
      <c r="C27" s="67"/>
    </row>
    <row r="28" spans="1:3" ht="15.75" customHeight="1">
      <c r="A28" s="237"/>
      <c r="B28" s="378"/>
      <c r="C28" s="66"/>
    </row>
    <row r="29" spans="1:3" ht="41.25" customHeight="1">
      <c r="A29" s="237" t="s">
        <v>143</v>
      </c>
      <c r="B29" s="370" t="s">
        <v>25</v>
      </c>
      <c r="C29" s="12"/>
    </row>
    <row r="30" spans="1:3" ht="17.25" customHeight="1">
      <c r="A30" s="238"/>
      <c r="B30" s="377"/>
      <c r="C30" s="67"/>
    </row>
    <row r="31" spans="1:3" s="378" customFormat="1" ht="89.25" customHeight="1">
      <c r="A31" s="384"/>
      <c r="B31" s="385" t="s">
        <v>269</v>
      </c>
      <c r="C31" s="386"/>
    </row>
    <row r="32" spans="1:3" s="378" customFormat="1" ht="100.5" customHeight="1">
      <c r="A32" s="384"/>
      <c r="B32" s="385" t="s">
        <v>270</v>
      </c>
      <c r="C32" s="386"/>
    </row>
    <row r="33" spans="1:3" s="378" customFormat="1" ht="100.5" customHeight="1">
      <c r="A33" s="384"/>
      <c r="B33" s="385" t="s">
        <v>266</v>
      </c>
      <c r="C33" s="386"/>
    </row>
    <row r="34" spans="1:3" s="378" customFormat="1" ht="100.5" customHeight="1">
      <c r="A34" s="384"/>
      <c r="B34" s="385" t="s">
        <v>271</v>
      </c>
      <c r="C34" s="386"/>
    </row>
    <row r="35" spans="1:3" ht="28.5" customHeight="1">
      <c r="A35" s="238"/>
      <c r="B35" s="364"/>
      <c r="C35" s="67"/>
    </row>
    <row r="36" spans="1:3" ht="17.25" customHeight="1">
      <c r="A36" s="238"/>
      <c r="B36" s="364"/>
      <c r="C36" s="67"/>
    </row>
    <row r="37" spans="1:3" ht="27.75" customHeight="1">
      <c r="A37" s="238"/>
      <c r="B37" s="364"/>
      <c r="C37" s="67"/>
    </row>
    <row r="38" spans="1:3" ht="17.25" customHeight="1">
      <c r="A38" s="238"/>
      <c r="B38" s="364"/>
      <c r="C38" s="67"/>
    </row>
    <row r="39" spans="1:3" ht="23.25" customHeight="1">
      <c r="A39" s="237" t="s">
        <v>144</v>
      </c>
      <c r="B39" s="370" t="s">
        <v>209</v>
      </c>
      <c r="C39" s="12"/>
    </row>
    <row r="40" spans="1:3" ht="18">
      <c r="A40" s="237"/>
      <c r="B40" s="378"/>
      <c r="C40" s="66"/>
    </row>
    <row r="41" spans="1:3" ht="81.75" customHeight="1">
      <c r="A41" s="237"/>
      <c r="B41" s="364" t="s">
        <v>274</v>
      </c>
      <c r="C41" s="66"/>
    </row>
    <row r="42" spans="1:3" ht="12" customHeight="1">
      <c r="A42" s="63"/>
      <c r="B42" s="364"/>
      <c r="C42" s="66"/>
    </row>
    <row r="43" spans="1:3" ht="17.25">
      <c r="A43" s="63"/>
      <c r="B43" s="364"/>
      <c r="C43" s="66"/>
    </row>
    <row r="44" spans="1:3">
      <c r="B44" s="4"/>
      <c r="C44" s="4"/>
    </row>
    <row r="45" spans="1:3">
      <c r="B45" s="4"/>
      <c r="C45" s="4"/>
    </row>
  </sheetData>
  <mergeCells count="1">
    <mergeCell ref="A1:C1"/>
  </mergeCells>
  <phoneticPr fontId="0" type="noConversion"/>
  <printOptions horizontalCentered="1"/>
  <pageMargins left="0.78740157480314965" right="0.19685039370078741" top="0.39370078740157483" bottom="0.39370078740157483" header="0.59055118110236227" footer="0"/>
  <pageSetup scale="9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C44"/>
  <sheetViews>
    <sheetView view="pageBreakPreview" zoomScale="80" zoomScaleNormal="100" zoomScaleSheetLayoutView="80" workbookViewId="0">
      <selection activeCell="B42" sqref="B42"/>
    </sheetView>
  </sheetViews>
  <sheetFormatPr baseColWidth="10" defaultRowHeight="14.25"/>
  <cols>
    <col min="1" max="1" width="7.7109375" style="17" customWidth="1"/>
    <col min="2" max="2" width="97.7109375" style="17" customWidth="1"/>
    <col min="3" max="3" width="2.140625" customWidth="1"/>
  </cols>
  <sheetData>
    <row r="1" spans="1:2" ht="27" customHeight="1">
      <c r="B1" s="540" t="s">
        <v>33</v>
      </c>
    </row>
    <row r="2" spans="1:2" ht="15">
      <c r="A2" s="14"/>
      <c r="B2" s="14"/>
    </row>
    <row r="3" spans="1:2" ht="15">
      <c r="A3" s="185"/>
      <c r="B3" s="185"/>
    </row>
    <row r="4" spans="1:2" ht="15">
      <c r="A4" s="423" t="s">
        <v>3</v>
      </c>
      <c r="B4" s="370" t="s">
        <v>34</v>
      </c>
    </row>
    <row r="5" spans="1:2" ht="20.25" customHeight="1">
      <c r="A5" s="424"/>
      <c r="B5" s="378"/>
    </row>
    <row r="6" spans="1:2" ht="17.25">
      <c r="A6" s="424">
        <v>1.1000000000000001</v>
      </c>
      <c r="B6" s="378" t="s">
        <v>35</v>
      </c>
    </row>
    <row r="7" spans="1:2" ht="9.75" customHeight="1">
      <c r="A7" s="424"/>
      <c r="B7" s="378"/>
    </row>
    <row r="8" spans="1:2" ht="18" customHeight="1">
      <c r="A8" s="424"/>
      <c r="B8" s="428" t="str">
        <f>PORTADA!D15</f>
        <v>Apoyo con Materiales de Construccion a Familias de Bajos Recursos Economicos / Año 2021</v>
      </c>
    </row>
    <row r="9" spans="1:2" ht="9" customHeight="1">
      <c r="A9" s="424"/>
      <c r="B9" s="378"/>
    </row>
    <row r="10" spans="1:2" ht="17.25">
      <c r="A10" s="424">
        <v>1.2</v>
      </c>
      <c r="B10" s="378" t="s">
        <v>5</v>
      </c>
    </row>
    <row r="11" spans="1:2" ht="20.25">
      <c r="A11" s="424"/>
      <c r="B11" s="429" t="str">
        <f>PORTADA!E17</f>
        <v xml:space="preserve">En Comunidades del Municipio de Nejapa </v>
      </c>
    </row>
    <row r="12" spans="1:2" ht="9" customHeight="1">
      <c r="A12" s="424"/>
      <c r="B12" s="378"/>
    </row>
    <row r="13" spans="1:2" ht="17.25">
      <c r="A13" s="424">
        <v>1.3</v>
      </c>
      <c r="B13" s="378" t="s">
        <v>7</v>
      </c>
    </row>
    <row r="14" spans="1:2" ht="17.25">
      <c r="A14" s="424"/>
      <c r="B14" s="367" t="s">
        <v>63</v>
      </c>
    </row>
    <row r="15" spans="1:2" ht="10.5" customHeight="1">
      <c r="A15" s="367"/>
      <c r="B15" s="378"/>
    </row>
    <row r="16" spans="1:2" ht="17.25">
      <c r="A16" s="424">
        <v>1.4</v>
      </c>
      <c r="B16" s="378" t="s">
        <v>6</v>
      </c>
    </row>
    <row r="17" spans="1:2" ht="17.25">
      <c r="A17" s="424"/>
      <c r="B17" s="367" t="s">
        <v>166</v>
      </c>
    </row>
    <row r="18" spans="1:2" ht="9.75" customHeight="1">
      <c r="A18" s="386"/>
      <c r="B18" s="378"/>
    </row>
    <row r="19" spans="1:2" ht="17.25">
      <c r="A19" s="386"/>
      <c r="B19" s="425" t="s">
        <v>167</v>
      </c>
    </row>
    <row r="20" spans="1:2" ht="17.25">
      <c r="A20" s="386"/>
      <c r="B20" s="426" t="s">
        <v>208</v>
      </c>
    </row>
    <row r="21" spans="1:2" ht="13.5" customHeight="1">
      <c r="A21" s="386"/>
      <c r="B21" s="378"/>
    </row>
    <row r="22" spans="1:2" ht="12" customHeight="1">
      <c r="A22" s="424">
        <v>1.5</v>
      </c>
      <c r="B22" s="378" t="s">
        <v>36</v>
      </c>
    </row>
    <row r="23" spans="1:2" ht="17.25">
      <c r="A23" s="386"/>
      <c r="B23" s="378"/>
    </row>
    <row r="24" spans="1:2" ht="17.25">
      <c r="A24" s="386"/>
      <c r="B24" s="426" t="s">
        <v>168</v>
      </c>
    </row>
    <row r="25" spans="1:2" ht="17.25">
      <c r="A25" s="386"/>
      <c r="B25" s="427" t="s">
        <v>207</v>
      </c>
    </row>
    <row r="26" spans="1:2" ht="17.25">
      <c r="A26" s="386"/>
      <c r="B26" s="427" t="s">
        <v>137</v>
      </c>
    </row>
    <row r="27" spans="1:2" ht="17.25">
      <c r="A27" s="386"/>
      <c r="B27" s="427" t="s">
        <v>206</v>
      </c>
    </row>
    <row r="28" spans="1:2" ht="17.25">
      <c r="A28" s="386"/>
      <c r="B28" s="427" t="s">
        <v>138</v>
      </c>
    </row>
    <row r="29" spans="1:2" ht="17.25">
      <c r="A29" s="386"/>
      <c r="B29" s="427" t="s">
        <v>139</v>
      </c>
    </row>
    <row r="30" spans="1:2" ht="24" customHeight="1">
      <c r="A30" s="386"/>
      <c r="B30" s="378"/>
    </row>
    <row r="31" spans="1:2" ht="15">
      <c r="A31" s="367" t="s">
        <v>4</v>
      </c>
      <c r="B31" s="370" t="s">
        <v>37</v>
      </c>
    </row>
    <row r="32" spans="1:2" ht="19.5" customHeight="1">
      <c r="A32" s="386"/>
      <c r="B32" s="378"/>
    </row>
    <row r="33" spans="1:3" ht="17.25">
      <c r="A33" s="386">
        <v>2.1</v>
      </c>
      <c r="B33" s="378" t="s">
        <v>38</v>
      </c>
    </row>
    <row r="34" spans="1:3" ht="13.5" customHeight="1">
      <c r="A34" s="386"/>
      <c r="B34" s="386"/>
    </row>
    <row r="35" spans="1:3" ht="255.75" customHeight="1">
      <c r="A35" s="386"/>
      <c r="B35" s="549" t="s">
        <v>310</v>
      </c>
      <c r="C35" s="539"/>
    </row>
    <row r="36" spans="1:3" ht="22.5" customHeight="1">
      <c r="A36" s="386"/>
      <c r="B36" s="103"/>
    </row>
    <row r="37" spans="1:3" ht="6" customHeight="1">
      <c r="A37" s="386"/>
      <c r="B37" s="103"/>
    </row>
    <row r="38" spans="1:3" ht="67.5" customHeight="1">
      <c r="A38" s="386"/>
      <c r="B38" s="103" t="s">
        <v>267</v>
      </c>
    </row>
    <row r="39" spans="1:3" ht="18" customHeight="1">
      <c r="A39" s="386"/>
      <c r="B39" s="103"/>
    </row>
    <row r="40" spans="1:3" ht="24.75" customHeight="1">
      <c r="A40" s="386">
        <v>2.2000000000000002</v>
      </c>
      <c r="B40" s="370" t="s">
        <v>145</v>
      </c>
    </row>
    <row r="41" spans="1:3" ht="11.25" customHeight="1">
      <c r="A41" s="367"/>
      <c r="B41" s="386"/>
    </row>
    <row r="42" spans="1:3" ht="72.75" customHeight="1">
      <c r="A42" s="367"/>
      <c r="B42" s="374" t="str">
        <f>'20 '!B40:E40</f>
        <v>ayuda a disminuir la problemática de vulnerabilidad  de su hogar, brindando apoyo a todos aquellos habitantes que en verdad lo necesitan y que hagan buen uso del recurso brindado y contribuir a mejorar la calidad de vida de muchos nucleos familiares.</v>
      </c>
    </row>
    <row r="43" spans="1:3" ht="13.5" customHeight="1">
      <c r="A43" s="367"/>
      <c r="B43" s="367"/>
    </row>
    <row r="44" spans="1:3" ht="15" customHeight="1">
      <c r="A44" s="29"/>
      <c r="B44" s="29"/>
    </row>
  </sheetData>
  <sheetProtection selectLockedCells="1" selectUnlockedCells="1"/>
  <phoneticPr fontId="6" type="noConversion"/>
  <printOptions horizontalCentered="1"/>
  <pageMargins left="0.59055118110236227" right="0.19685039370078741" top="0.59055118110236227" bottom="0.39370078740157483" header="0.59055118110236227" footer="0"/>
  <pageSetup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Q34"/>
  <sheetViews>
    <sheetView tabSelected="1" view="pageBreakPreview" zoomScaleNormal="100" zoomScaleSheetLayoutView="100" workbookViewId="0">
      <selection activeCell="B3" sqref="B3:Q3"/>
    </sheetView>
  </sheetViews>
  <sheetFormatPr baseColWidth="10" defaultRowHeight="12.75"/>
  <cols>
    <col min="1" max="10" width="4.7109375" customWidth="1"/>
    <col min="11" max="11" width="8" customWidth="1"/>
    <col min="12" max="13" width="4.7109375" customWidth="1"/>
    <col min="14" max="14" width="5.5703125" customWidth="1"/>
    <col min="15" max="15" width="4.7109375" customWidth="1"/>
    <col min="16" max="16" width="7.140625" customWidth="1"/>
    <col min="17" max="17" width="8.42578125" customWidth="1"/>
    <col min="18" max="18" width="5" customWidth="1"/>
    <col min="19" max="20" width="4.7109375" customWidth="1"/>
  </cols>
  <sheetData>
    <row r="1" spans="1:17" ht="26.25" customHeight="1">
      <c r="A1" s="227" t="s">
        <v>8</v>
      </c>
      <c r="B1" s="430" t="s">
        <v>39</v>
      </c>
      <c r="C1" s="430"/>
      <c r="D1" s="376"/>
      <c r="E1" s="376"/>
      <c r="F1" s="376"/>
      <c r="G1" s="376"/>
      <c r="H1" s="376"/>
      <c r="I1" s="376"/>
      <c r="J1" s="376"/>
      <c r="K1" s="376"/>
      <c r="L1" s="376"/>
      <c r="M1" s="376"/>
      <c r="N1" s="376"/>
      <c r="O1" s="376"/>
      <c r="P1" s="376"/>
      <c r="Q1" s="376"/>
    </row>
    <row r="2" spans="1:17" ht="195.75" customHeight="1">
      <c r="A2" s="229" t="s">
        <v>53</v>
      </c>
      <c r="B2" s="842" t="str">
        <f>'30.1 '!B7</f>
        <v xml:space="preserve">se mantiene la metodologia del proyecto en su ejecucion por etapas, 1 - inspeccion del caso , 2 - verificacion de la nesesidad del demadante , 3 - aprobacion de la ayuda , 4 - monitoreo de la ayuda entregada, Estas tendran  una meta de 35 casos segun la la nesesidad establecida por mes para llevar un mejor control financiero del proyecto. </v>
      </c>
      <c r="C2" s="842"/>
      <c r="D2" s="842"/>
      <c r="E2" s="842"/>
      <c r="F2" s="842"/>
      <c r="G2" s="842"/>
      <c r="H2" s="842"/>
      <c r="I2" s="842"/>
      <c r="J2" s="842"/>
      <c r="K2" s="842"/>
      <c r="L2" s="842"/>
      <c r="M2" s="842"/>
      <c r="N2" s="842"/>
      <c r="O2" s="842"/>
      <c r="P2" s="842"/>
      <c r="Q2" s="842"/>
    </row>
    <row r="3" spans="1:17" ht="74.25" customHeight="1">
      <c r="A3" s="229"/>
      <c r="B3" s="842" t="s">
        <v>265</v>
      </c>
      <c r="C3" s="842"/>
      <c r="D3" s="842"/>
      <c r="E3" s="842"/>
      <c r="F3" s="842"/>
      <c r="G3" s="842"/>
      <c r="H3" s="842"/>
      <c r="I3" s="842"/>
      <c r="J3" s="842"/>
      <c r="K3" s="842"/>
      <c r="L3" s="842"/>
      <c r="M3" s="842"/>
      <c r="N3" s="842"/>
      <c r="O3" s="842"/>
      <c r="P3" s="842"/>
      <c r="Q3" s="842"/>
    </row>
    <row r="4" spans="1:17" ht="58.5" customHeight="1">
      <c r="A4" s="229"/>
      <c r="B4" s="842"/>
      <c r="C4" s="842"/>
      <c r="D4" s="842"/>
      <c r="E4" s="842"/>
      <c r="F4" s="842"/>
      <c r="G4" s="842"/>
      <c r="H4" s="842"/>
      <c r="I4" s="842"/>
      <c r="J4" s="842"/>
      <c r="K4" s="842"/>
      <c r="L4" s="842"/>
      <c r="M4" s="842"/>
      <c r="N4" s="842"/>
      <c r="O4" s="842"/>
      <c r="P4" s="842"/>
      <c r="Q4" s="842"/>
    </row>
    <row r="5" spans="1:17" ht="15.75" hidden="1" customHeight="1">
      <c r="A5" s="229"/>
      <c r="B5" s="842"/>
      <c r="C5" s="842"/>
      <c r="D5" s="842"/>
      <c r="E5" s="842"/>
      <c r="F5" s="842"/>
      <c r="G5" s="842"/>
      <c r="H5" s="842"/>
      <c r="I5" s="842"/>
      <c r="J5" s="842"/>
      <c r="K5" s="842"/>
      <c r="L5" s="842"/>
      <c r="M5" s="842"/>
      <c r="N5" s="842"/>
      <c r="O5" s="842"/>
      <c r="P5" s="842"/>
      <c r="Q5" s="842"/>
    </row>
    <row r="6" spans="1:17" ht="28.5" customHeight="1">
      <c r="A6" s="229"/>
      <c r="B6" s="842" t="str">
        <f>'30.1 '!B11</f>
        <v xml:space="preserve">Ø  familias beneficiadas con materiales </v>
      </c>
      <c r="C6" s="842"/>
      <c r="D6" s="842"/>
      <c r="E6" s="842"/>
      <c r="F6" s="842"/>
      <c r="G6" s="842"/>
      <c r="H6" s="842"/>
      <c r="I6" s="842"/>
      <c r="J6" s="842"/>
      <c r="K6" s="842"/>
      <c r="L6" s="842"/>
      <c r="M6" s="842"/>
      <c r="N6" s="842"/>
      <c r="O6" s="842"/>
      <c r="P6" s="842"/>
      <c r="Q6" s="842"/>
    </row>
    <row r="7" spans="1:17" ht="21" customHeight="1">
      <c r="A7" s="229"/>
      <c r="B7" s="842"/>
      <c r="C7" s="842"/>
      <c r="D7" s="842"/>
      <c r="E7" s="842"/>
      <c r="F7" s="842"/>
      <c r="G7" s="842"/>
      <c r="H7" s="842"/>
      <c r="I7" s="842"/>
      <c r="J7" s="842"/>
      <c r="K7" s="842"/>
      <c r="L7" s="842"/>
      <c r="M7" s="842"/>
      <c r="N7" s="842"/>
      <c r="O7" s="842"/>
      <c r="P7" s="842"/>
      <c r="Q7" s="842"/>
    </row>
    <row r="8" spans="1:17" ht="28.5" customHeight="1">
      <c r="A8" s="229"/>
      <c r="B8" s="842" t="str">
        <f>'30.1 '!B13</f>
        <v xml:space="preserve">Ø  entrega de materiales </v>
      </c>
      <c r="C8" s="842"/>
      <c r="D8" s="842"/>
      <c r="E8" s="842"/>
      <c r="F8" s="842"/>
      <c r="G8" s="842"/>
      <c r="H8" s="842"/>
      <c r="I8" s="842"/>
      <c r="J8" s="842"/>
      <c r="K8" s="842"/>
      <c r="L8" s="842"/>
      <c r="M8" s="842"/>
      <c r="N8" s="842"/>
      <c r="O8" s="842"/>
      <c r="P8" s="842"/>
      <c r="Q8" s="842"/>
    </row>
    <row r="9" spans="1:17" ht="51" customHeight="1">
      <c r="A9" s="229"/>
      <c r="B9" s="842" t="str">
        <f>'30.1 '!B14</f>
        <v>NOTA: a criterio de la unidad de gestion de riesgo, la ayuda se efectua priorizando situaciones  que tengan peores condiciones, tomandolas en cuenta para una pronta respuesta de ayuda.</v>
      </c>
      <c r="C9" s="842"/>
      <c r="D9" s="842"/>
      <c r="E9" s="842"/>
      <c r="F9" s="842"/>
      <c r="G9" s="842"/>
      <c r="H9" s="842"/>
      <c r="I9" s="842"/>
      <c r="J9" s="842"/>
      <c r="K9" s="842"/>
      <c r="L9" s="842"/>
      <c r="M9" s="842"/>
      <c r="N9" s="842"/>
      <c r="O9" s="842"/>
      <c r="P9" s="842"/>
      <c r="Q9" s="842"/>
    </row>
    <row r="10" spans="1:17" ht="18" customHeight="1">
      <c r="A10" s="229"/>
      <c r="B10" s="842"/>
      <c r="C10" s="842"/>
      <c r="D10" s="842"/>
      <c r="E10" s="842"/>
      <c r="F10" s="842"/>
      <c r="G10" s="842"/>
      <c r="H10" s="842"/>
      <c r="I10" s="842"/>
      <c r="J10" s="842"/>
      <c r="K10" s="842"/>
      <c r="L10" s="842"/>
      <c r="M10" s="842"/>
      <c r="N10" s="842"/>
      <c r="O10" s="842"/>
      <c r="P10" s="842"/>
      <c r="Q10" s="842"/>
    </row>
    <row r="11" spans="1:17" ht="17.25" customHeight="1">
      <c r="A11" s="229"/>
      <c r="B11" s="842"/>
      <c r="C11" s="842"/>
      <c r="D11" s="842"/>
      <c r="E11" s="842"/>
      <c r="F11" s="842"/>
      <c r="G11" s="842"/>
      <c r="H11" s="842"/>
      <c r="I11" s="842"/>
      <c r="J11" s="842"/>
      <c r="K11" s="842"/>
      <c r="L11" s="842"/>
      <c r="M11" s="842"/>
      <c r="N11" s="842"/>
      <c r="O11" s="842"/>
      <c r="P11" s="842"/>
      <c r="Q11" s="842"/>
    </row>
    <row r="12" spans="1:17" ht="27" customHeight="1">
      <c r="A12" s="227" t="s">
        <v>10</v>
      </c>
      <c r="B12" s="430" t="s">
        <v>40</v>
      </c>
      <c r="C12" s="430"/>
      <c r="D12" s="376"/>
      <c r="E12" s="376"/>
      <c r="F12" s="376"/>
      <c r="G12" s="376"/>
      <c r="H12" s="376"/>
      <c r="I12" s="376"/>
      <c r="J12" s="376"/>
      <c r="K12" s="376"/>
      <c r="L12" s="376"/>
      <c r="M12" s="376"/>
      <c r="N12" s="376"/>
      <c r="O12" s="376"/>
      <c r="P12" s="376"/>
      <c r="Q12" s="376"/>
    </row>
    <row r="13" spans="1:17" ht="7.5" customHeight="1">
      <c r="A13" s="228"/>
      <c r="B13" s="376"/>
      <c r="C13" s="376"/>
      <c r="D13" s="376"/>
      <c r="E13" s="376"/>
      <c r="F13" s="376"/>
      <c r="G13" s="376"/>
      <c r="H13" s="376"/>
      <c r="I13" s="376"/>
      <c r="J13" s="376"/>
      <c r="K13" s="376"/>
      <c r="L13" s="376"/>
      <c r="M13" s="376"/>
      <c r="N13" s="376"/>
      <c r="O13" s="376"/>
      <c r="P13" s="376"/>
      <c r="Q13" s="376"/>
    </row>
    <row r="14" spans="1:17" ht="13.5">
      <c r="A14" s="228"/>
      <c r="B14" s="376"/>
      <c r="C14" s="376"/>
      <c r="D14" s="376"/>
      <c r="E14" s="839"/>
      <c r="F14" s="840"/>
      <c r="G14" s="840"/>
      <c r="H14" s="840"/>
      <c r="I14" s="840"/>
      <c r="J14" s="841"/>
      <c r="K14" s="839" t="s">
        <v>41</v>
      </c>
      <c r="L14" s="840"/>
      <c r="M14" s="840"/>
      <c r="N14" s="840"/>
      <c r="O14" s="840"/>
      <c r="P14" s="840"/>
      <c r="Q14" s="841"/>
    </row>
    <row r="15" spans="1:17" ht="72.75" customHeight="1">
      <c r="A15" s="228"/>
      <c r="B15" s="376"/>
      <c r="C15" s="376"/>
      <c r="D15" s="376"/>
      <c r="E15" s="836" t="s">
        <v>159</v>
      </c>
      <c r="F15" s="837"/>
      <c r="G15" s="837"/>
      <c r="H15" s="837"/>
      <c r="I15" s="837"/>
      <c r="J15" s="838"/>
      <c r="K15" s="833" t="s">
        <v>239</v>
      </c>
      <c r="L15" s="834"/>
      <c r="M15" s="834"/>
      <c r="N15" s="834"/>
      <c r="O15" s="834"/>
      <c r="P15" s="834"/>
      <c r="Q15" s="835"/>
    </row>
    <row r="16" spans="1:17" ht="71.25" customHeight="1">
      <c r="A16" s="230"/>
      <c r="B16" s="457"/>
      <c r="C16" s="376"/>
      <c r="D16" s="376"/>
      <c r="E16" s="836" t="s">
        <v>160</v>
      </c>
      <c r="F16" s="837"/>
      <c r="G16" s="837"/>
      <c r="H16" s="837"/>
      <c r="I16" s="837"/>
      <c r="J16" s="838"/>
      <c r="K16" s="843" t="s">
        <v>264</v>
      </c>
      <c r="L16" s="844"/>
      <c r="M16" s="844"/>
      <c r="N16" s="844"/>
      <c r="O16" s="844"/>
      <c r="P16" s="844"/>
      <c r="Q16" s="845"/>
    </row>
    <row r="17" spans="1:17" ht="13.5">
      <c r="A17" s="228"/>
      <c r="B17" s="376"/>
      <c r="C17" s="376"/>
      <c r="D17" s="376"/>
      <c r="E17" s="376"/>
      <c r="F17" s="376"/>
      <c r="G17" s="376"/>
      <c r="H17" s="376"/>
      <c r="I17" s="376"/>
      <c r="J17" s="376"/>
      <c r="K17" s="376"/>
      <c r="L17" s="376"/>
      <c r="M17" s="376"/>
      <c r="N17" s="376"/>
      <c r="O17" s="376"/>
      <c r="P17" s="376"/>
      <c r="Q17" s="376"/>
    </row>
    <row r="18" spans="1:17" ht="13.5">
      <c r="A18" s="228"/>
      <c r="B18" s="376"/>
      <c r="C18" s="376"/>
      <c r="D18" s="376"/>
      <c r="E18" s="376"/>
      <c r="F18" s="376"/>
      <c r="G18" s="376"/>
      <c r="H18" s="376"/>
      <c r="I18" s="376"/>
      <c r="J18" s="376"/>
      <c r="K18" s="376"/>
      <c r="L18" s="376"/>
      <c r="M18" s="376"/>
      <c r="N18" s="376"/>
      <c r="O18" s="376"/>
      <c r="P18" s="376"/>
      <c r="Q18" s="376"/>
    </row>
    <row r="19" spans="1:17" ht="15">
      <c r="A19" s="227" t="s">
        <v>12</v>
      </c>
      <c r="B19" s="430" t="s">
        <v>42</v>
      </c>
      <c r="C19" s="430"/>
      <c r="D19" s="376"/>
      <c r="E19" s="376"/>
      <c r="F19" s="376"/>
      <c r="G19" s="376"/>
      <c r="H19" s="376"/>
      <c r="I19" s="458" t="s">
        <v>132</v>
      </c>
      <c r="J19" s="376"/>
      <c r="K19" s="376"/>
      <c r="L19" s="376"/>
      <c r="M19" s="376"/>
      <c r="N19" s="376"/>
      <c r="O19" s="376"/>
      <c r="P19" s="376"/>
      <c r="Q19" s="376"/>
    </row>
    <row r="20" spans="1:17" ht="15">
      <c r="A20" s="227"/>
      <c r="B20" s="430"/>
      <c r="C20" s="430"/>
      <c r="D20" s="376"/>
      <c r="E20" s="376"/>
      <c r="F20" s="376"/>
      <c r="G20" s="376"/>
      <c r="H20" s="376"/>
      <c r="I20" s="376"/>
      <c r="J20" s="376"/>
      <c r="K20" s="376"/>
      <c r="L20" s="376"/>
      <c r="M20" s="376"/>
      <c r="N20" s="458"/>
      <c r="O20" s="376"/>
      <c r="P20" s="376"/>
      <c r="Q20" s="376"/>
    </row>
    <row r="21" spans="1:17" ht="32.25" customHeight="1">
      <c r="A21" s="227"/>
      <c r="B21" s="430"/>
      <c r="C21" s="430"/>
      <c r="D21" s="376"/>
      <c r="E21" s="376"/>
      <c r="F21" s="376"/>
      <c r="G21" s="376"/>
      <c r="H21" s="376"/>
      <c r="I21" s="376"/>
      <c r="J21" s="376"/>
      <c r="K21" s="376"/>
      <c r="L21" s="376"/>
      <c r="M21" s="376"/>
      <c r="N21" s="458"/>
      <c r="O21" s="376"/>
      <c r="P21" s="376"/>
      <c r="Q21" s="376"/>
    </row>
    <row r="22" spans="1:17" ht="30" customHeight="1">
      <c r="A22" s="227"/>
      <c r="B22" s="430"/>
      <c r="C22" s="430"/>
      <c r="D22" s="376"/>
      <c r="E22" s="376"/>
      <c r="F22" s="376"/>
      <c r="G22" s="376"/>
      <c r="H22" s="376"/>
      <c r="I22" s="376"/>
      <c r="J22" s="376"/>
      <c r="K22" s="376"/>
      <c r="L22" s="376"/>
      <c r="M22" s="376"/>
      <c r="N22" s="458"/>
      <c r="O22" s="376"/>
      <c r="P22" s="376"/>
      <c r="Q22" s="376"/>
    </row>
    <row r="23" spans="1:17" ht="15">
      <c r="A23" s="227"/>
      <c r="B23" s="430"/>
      <c r="C23" s="430"/>
      <c r="D23" s="376"/>
      <c r="E23" s="376"/>
      <c r="F23" s="376"/>
      <c r="G23" s="376"/>
      <c r="H23" s="376"/>
      <c r="I23" s="376"/>
      <c r="J23" s="376"/>
      <c r="K23" s="376"/>
      <c r="L23" s="376"/>
      <c r="M23" s="376"/>
      <c r="N23" s="458"/>
      <c r="O23" s="376"/>
      <c r="P23" s="376"/>
      <c r="Q23" s="376"/>
    </row>
    <row r="24" spans="1:17" ht="15">
      <c r="A24" s="227"/>
      <c r="B24" s="430"/>
      <c r="C24" s="430"/>
      <c r="D24" s="376"/>
      <c r="E24" s="376"/>
      <c r="F24" s="376"/>
      <c r="G24" s="376"/>
      <c r="H24" s="376"/>
      <c r="I24" s="376"/>
      <c r="J24" s="376"/>
      <c r="K24" s="376"/>
      <c r="L24" s="376"/>
      <c r="M24" s="376"/>
      <c r="N24" s="458"/>
      <c r="O24" s="376"/>
      <c r="P24" s="376"/>
      <c r="Q24" s="376"/>
    </row>
    <row r="25" spans="1:17" ht="13.5">
      <c r="A25" s="227" t="s">
        <v>23</v>
      </c>
      <c r="B25" s="430" t="s">
        <v>161</v>
      </c>
      <c r="C25" s="376"/>
      <c r="D25" s="376"/>
      <c r="E25" s="376"/>
      <c r="F25" s="376"/>
      <c r="G25" s="376"/>
      <c r="H25" s="376"/>
      <c r="I25" s="376"/>
      <c r="J25" s="376"/>
      <c r="K25" s="376"/>
      <c r="L25" s="376"/>
      <c r="M25" s="376"/>
      <c r="N25" s="376"/>
      <c r="O25" s="376"/>
      <c r="P25" s="376"/>
      <c r="Q25" s="376"/>
    </row>
    <row r="26" spans="1:17" ht="13.5">
      <c r="A26" s="227"/>
      <c r="B26" s="430"/>
      <c r="C26" s="376"/>
      <c r="D26" s="376"/>
      <c r="E26" s="376"/>
      <c r="F26" s="376"/>
      <c r="G26" s="376"/>
      <c r="H26" s="376"/>
      <c r="I26" s="376"/>
      <c r="J26" s="376"/>
      <c r="K26" s="376"/>
      <c r="L26" s="376"/>
      <c r="M26" s="376"/>
      <c r="N26" s="376"/>
      <c r="O26" s="376"/>
      <c r="P26" s="376"/>
      <c r="Q26" s="376"/>
    </row>
    <row r="27" spans="1:17" ht="18" customHeight="1">
      <c r="A27" s="228"/>
      <c r="B27" s="376"/>
      <c r="C27" s="376"/>
      <c r="D27" s="376"/>
      <c r="E27" s="847" t="s">
        <v>29</v>
      </c>
      <c r="F27" s="847"/>
      <c r="G27" s="847"/>
      <c r="H27" s="847"/>
      <c r="I27" s="847"/>
      <c r="J27" s="847"/>
      <c r="K27" s="847"/>
      <c r="L27" s="847"/>
      <c r="M27" s="847"/>
      <c r="N27" s="847"/>
      <c r="O27" s="847"/>
      <c r="P27" s="847"/>
      <c r="Q27" s="847"/>
    </row>
    <row r="28" spans="1:17" ht="60" customHeight="1">
      <c r="A28" s="228"/>
      <c r="B28" s="376"/>
      <c r="C28" s="376"/>
      <c r="D28" s="376"/>
      <c r="E28" s="846" t="str">
        <f>'30.1 '!B31</f>
        <v>1.  Garantizar la aprobación financiera de la presente para carpeta para  su ejecucion en las familias de bajos recursos de dichas comunidades.</v>
      </c>
      <c r="F28" s="846"/>
      <c r="G28" s="846"/>
      <c r="H28" s="846"/>
      <c r="I28" s="846"/>
      <c r="J28" s="846"/>
      <c r="K28" s="846"/>
      <c r="L28" s="846"/>
      <c r="M28" s="846"/>
      <c r="N28" s="846"/>
      <c r="O28" s="846"/>
      <c r="P28" s="846"/>
      <c r="Q28" s="846"/>
    </row>
    <row r="29" spans="1:17" ht="49.5" customHeight="1">
      <c r="A29" s="228"/>
      <c r="B29" s="376"/>
      <c r="C29" s="376"/>
      <c r="D29" s="376"/>
      <c r="E29" s="846" t="s">
        <v>240</v>
      </c>
      <c r="F29" s="846"/>
      <c r="G29" s="846"/>
      <c r="H29" s="846"/>
      <c r="I29" s="846"/>
      <c r="J29" s="846"/>
      <c r="K29" s="846"/>
      <c r="L29" s="846"/>
      <c r="M29" s="846"/>
      <c r="N29" s="846"/>
      <c r="O29" s="846"/>
      <c r="P29" s="846"/>
      <c r="Q29" s="846"/>
    </row>
    <row r="30" spans="1:17" ht="49.5" customHeight="1">
      <c r="A30" s="228"/>
      <c r="B30" s="376"/>
      <c r="C30" s="376"/>
      <c r="D30" s="376"/>
      <c r="E30" s="846" t="s">
        <v>241</v>
      </c>
      <c r="F30" s="846"/>
      <c r="G30" s="846"/>
      <c r="H30" s="846"/>
      <c r="I30" s="846"/>
      <c r="J30" s="846"/>
      <c r="K30" s="846"/>
      <c r="L30" s="846"/>
      <c r="M30" s="846"/>
      <c r="N30" s="846"/>
      <c r="O30" s="846"/>
      <c r="P30" s="846"/>
      <c r="Q30" s="846"/>
    </row>
    <row r="31" spans="1:17" ht="13.5">
      <c r="A31" s="228"/>
      <c r="B31" s="376"/>
      <c r="C31" s="376"/>
      <c r="D31" s="376"/>
      <c r="E31" s="376"/>
      <c r="F31" s="376"/>
      <c r="G31" s="376"/>
      <c r="H31" s="376"/>
      <c r="I31" s="376"/>
      <c r="J31" s="376"/>
      <c r="K31" s="376"/>
      <c r="L31" s="376"/>
      <c r="M31" s="376"/>
      <c r="N31" s="376"/>
      <c r="O31" s="376"/>
      <c r="P31" s="376"/>
      <c r="Q31" s="376"/>
    </row>
    <row r="32" spans="1:17" s="1" customFormat="1" ht="13.5">
      <c r="A32" s="227" t="s">
        <v>58</v>
      </c>
      <c r="B32" s="459" t="s">
        <v>43</v>
      </c>
      <c r="C32" s="430"/>
      <c r="D32" s="430"/>
      <c r="E32" s="430"/>
      <c r="F32" s="430"/>
      <c r="G32" s="430"/>
      <c r="H32" s="430"/>
      <c r="I32" s="430"/>
      <c r="J32" s="430"/>
      <c r="K32" s="430"/>
      <c r="L32" s="430"/>
      <c r="M32" s="430"/>
      <c r="N32" s="430"/>
      <c r="O32" s="430"/>
      <c r="P32" s="430"/>
      <c r="Q32" s="430"/>
    </row>
    <row r="33" spans="1:17" ht="15">
      <c r="A33" s="228"/>
      <c r="B33" s="376"/>
      <c r="C33" s="376"/>
      <c r="D33" s="376"/>
      <c r="E33" s="376"/>
      <c r="F33" s="376"/>
      <c r="G33" s="376"/>
      <c r="H33" s="376"/>
      <c r="I33" s="376"/>
      <c r="J33" s="376"/>
      <c r="K33" s="376"/>
      <c r="L33" s="376"/>
      <c r="M33" s="376"/>
      <c r="N33" s="376"/>
      <c r="O33" s="458" t="s">
        <v>169</v>
      </c>
      <c r="P33" s="376"/>
      <c r="Q33" s="376"/>
    </row>
    <row r="34" spans="1:17" ht="25.5" customHeight="1">
      <c r="A34" s="227" t="s">
        <v>59</v>
      </c>
      <c r="B34" s="459" t="s">
        <v>44</v>
      </c>
      <c r="C34" s="430"/>
      <c r="D34" s="376"/>
      <c r="E34" s="376"/>
      <c r="F34" s="376"/>
      <c r="G34" s="376"/>
      <c r="H34" s="376"/>
      <c r="I34" s="376"/>
      <c r="J34" s="376"/>
      <c r="K34" s="376"/>
      <c r="L34" s="376"/>
      <c r="M34" s="376"/>
      <c r="N34" s="376"/>
      <c r="O34" s="376"/>
      <c r="P34" s="376"/>
      <c r="Q34" s="460" t="s">
        <v>153</v>
      </c>
    </row>
  </sheetData>
  <sheetProtection selectLockedCells="1" selectUnlockedCells="1"/>
  <mergeCells count="20">
    <mergeCell ref="E16:J16"/>
    <mergeCell ref="K16:Q16"/>
    <mergeCell ref="E28:Q28"/>
    <mergeCell ref="E29:Q29"/>
    <mergeCell ref="E30:Q30"/>
    <mergeCell ref="E27:Q27"/>
    <mergeCell ref="K15:Q15"/>
    <mergeCell ref="E15:J15"/>
    <mergeCell ref="K14:Q14"/>
    <mergeCell ref="E14:J14"/>
    <mergeCell ref="B2:Q2"/>
    <mergeCell ref="B3:Q3"/>
    <mergeCell ref="B4:Q4"/>
    <mergeCell ref="B5:Q5"/>
    <mergeCell ref="B6:Q6"/>
    <mergeCell ref="B7:Q7"/>
    <mergeCell ref="B8:Q8"/>
    <mergeCell ref="B9:Q9"/>
    <mergeCell ref="B10:Q10"/>
    <mergeCell ref="B11:Q11"/>
  </mergeCells>
  <phoneticPr fontId="6" type="noConversion"/>
  <printOptions horizontalCentered="1"/>
  <pageMargins left="0.98425196850393704" right="0.19685039370078741" top="0.59055118110236227" bottom="0.39370078740157483" header="0.59055118110236227" footer="0"/>
  <pageSetup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R36"/>
  <sheetViews>
    <sheetView view="pageBreakPreview" zoomScale="80" zoomScaleNormal="100" zoomScaleSheetLayoutView="80" workbookViewId="0">
      <selection activeCell="P28" sqref="P28"/>
    </sheetView>
  </sheetViews>
  <sheetFormatPr baseColWidth="10" defaultRowHeight="12.75"/>
  <cols>
    <col min="1" max="4" width="4.7109375" customWidth="1"/>
    <col min="5" max="5" width="13.28515625" customWidth="1"/>
    <col min="6" max="12" width="4.7109375" customWidth="1"/>
    <col min="13" max="13" width="5.5703125" customWidth="1"/>
    <col min="14" max="14" width="7.5703125" customWidth="1"/>
    <col min="15" max="16" width="4.7109375" customWidth="1"/>
    <col min="17" max="17" width="6.140625" customWidth="1"/>
    <col min="18" max="18" width="9.42578125" customWidth="1"/>
    <col min="19" max="19" width="2.7109375" customWidth="1"/>
    <col min="20" max="28" width="4.7109375" customWidth="1"/>
  </cols>
  <sheetData>
    <row r="1" spans="1:18" ht="32.25" customHeight="1">
      <c r="A1" s="849" t="s">
        <v>48</v>
      </c>
      <c r="B1" s="849"/>
      <c r="C1" s="849"/>
      <c r="D1" s="849"/>
      <c r="E1" s="849"/>
      <c r="F1" s="849"/>
      <c r="G1" s="849"/>
      <c r="H1" s="849"/>
      <c r="I1" s="849"/>
      <c r="J1" s="849"/>
      <c r="K1" s="849"/>
      <c r="L1" s="849"/>
      <c r="M1" s="849"/>
      <c r="N1" s="849"/>
      <c r="O1" s="849"/>
      <c r="P1" s="849"/>
      <c r="Q1" s="849"/>
      <c r="R1" s="331"/>
    </row>
    <row r="3" spans="1:18" ht="18">
      <c r="A3" s="239"/>
      <c r="B3" s="239"/>
      <c r="C3" s="239"/>
      <c r="D3" s="239"/>
      <c r="E3" s="239"/>
      <c r="F3" s="243"/>
      <c r="G3" s="243"/>
      <c r="H3" s="233" t="s">
        <v>170</v>
      </c>
      <c r="J3" s="239"/>
      <c r="K3" s="239"/>
      <c r="L3" s="243"/>
      <c r="M3" s="243"/>
      <c r="N3" s="239"/>
      <c r="O3" s="239"/>
      <c r="P3" s="852" t="str">
        <f>PORTADA!J27</f>
        <v>08/06/2021.</v>
      </c>
      <c r="Q3" s="853"/>
      <c r="R3" s="853"/>
    </row>
    <row r="4" spans="1:18" ht="18">
      <c r="A4" s="239"/>
      <c r="B4" s="239"/>
      <c r="C4" s="239"/>
      <c r="D4" s="239"/>
      <c r="E4" s="239"/>
      <c r="F4" s="239"/>
      <c r="G4" s="239"/>
      <c r="H4" s="239"/>
      <c r="I4" s="239"/>
      <c r="J4" s="239"/>
      <c r="K4" s="239"/>
      <c r="L4" s="239"/>
      <c r="M4" s="239"/>
      <c r="N4" s="239"/>
      <c r="O4" s="239"/>
      <c r="P4" s="239"/>
      <c r="Q4" s="239"/>
      <c r="R4" s="239"/>
    </row>
    <row r="5" spans="1:18" ht="18">
      <c r="A5" s="239" t="s">
        <v>49</v>
      </c>
      <c r="B5" s="239"/>
      <c r="C5" s="239" t="s">
        <v>315</v>
      </c>
      <c r="D5" s="239"/>
      <c r="E5" s="239"/>
      <c r="F5" s="239"/>
      <c r="G5" s="239"/>
      <c r="H5" s="239"/>
      <c r="I5" s="239"/>
      <c r="J5" s="239"/>
      <c r="K5" s="239"/>
      <c r="L5" s="239"/>
      <c r="M5" s="239"/>
      <c r="N5" s="239"/>
      <c r="O5" s="239"/>
      <c r="P5" s="239"/>
      <c r="Q5" s="239"/>
      <c r="R5" s="239"/>
    </row>
    <row r="6" spans="1:18" ht="18">
      <c r="A6" s="239"/>
      <c r="B6" s="239"/>
      <c r="C6" s="239" t="s">
        <v>148</v>
      </c>
      <c r="D6" s="239"/>
      <c r="E6" s="239"/>
      <c r="F6" s="239"/>
      <c r="G6" s="239"/>
      <c r="H6" s="239"/>
      <c r="I6" s="239"/>
      <c r="J6" s="239"/>
      <c r="K6" s="239"/>
      <c r="L6" s="239"/>
      <c r="M6" s="239"/>
      <c r="N6" s="239"/>
      <c r="O6" s="239"/>
      <c r="P6" s="239"/>
      <c r="Q6" s="239"/>
      <c r="R6" s="239"/>
    </row>
    <row r="7" spans="1:18" ht="18">
      <c r="A7" s="239"/>
      <c r="B7" s="239"/>
      <c r="C7" s="239" t="s">
        <v>164</v>
      </c>
      <c r="D7" s="239"/>
      <c r="E7" s="239"/>
      <c r="F7" s="239"/>
      <c r="G7" s="239"/>
      <c r="H7" s="239"/>
      <c r="I7" s="239"/>
      <c r="J7" s="239"/>
      <c r="K7" s="239"/>
      <c r="L7" s="239"/>
      <c r="M7" s="239"/>
      <c r="N7" s="239"/>
      <c r="O7" s="239"/>
      <c r="P7" s="239"/>
      <c r="Q7" s="239"/>
      <c r="R7" s="239"/>
    </row>
    <row r="8" spans="1:18" ht="18">
      <c r="A8" s="239"/>
      <c r="B8" s="239"/>
      <c r="C8" s="239"/>
      <c r="D8" s="239"/>
      <c r="E8" s="239"/>
      <c r="F8" s="239"/>
      <c r="G8" s="239"/>
      <c r="H8" s="239"/>
      <c r="I8" s="239"/>
      <c r="J8" s="239"/>
      <c r="K8" s="239"/>
      <c r="L8" s="239"/>
      <c r="M8" s="239"/>
      <c r="N8" s="239"/>
      <c r="O8" s="239"/>
      <c r="P8" s="239"/>
      <c r="Q8" s="239"/>
      <c r="R8" s="239"/>
    </row>
    <row r="9" spans="1:18" ht="90" customHeight="1">
      <c r="A9" s="854" t="s">
        <v>272</v>
      </c>
      <c r="B9" s="854"/>
      <c r="C9" s="854"/>
      <c r="D9" s="854"/>
      <c r="E9" s="854"/>
      <c r="F9" s="854"/>
      <c r="G9" s="854"/>
      <c r="H9" s="854"/>
      <c r="I9" s="854"/>
      <c r="J9" s="854"/>
      <c r="K9" s="854"/>
      <c r="L9" s="854"/>
      <c r="M9" s="854"/>
      <c r="N9" s="854"/>
      <c r="O9" s="854"/>
      <c r="P9" s="854"/>
      <c r="Q9" s="854"/>
      <c r="R9" s="854"/>
    </row>
    <row r="10" spans="1:18" ht="18">
      <c r="A10" s="239"/>
      <c r="B10" s="239"/>
      <c r="C10" s="239"/>
      <c r="D10" s="239"/>
      <c r="E10" s="239"/>
      <c r="F10" s="239"/>
      <c r="G10" s="239"/>
      <c r="H10" s="239"/>
      <c r="I10" s="239"/>
      <c r="J10" s="239"/>
      <c r="K10" s="239"/>
      <c r="L10" s="239"/>
      <c r="M10" s="239"/>
      <c r="N10" s="239"/>
      <c r="O10" s="239"/>
      <c r="P10" s="239"/>
      <c r="Q10" s="239"/>
      <c r="R10" s="239"/>
    </row>
    <row r="11" spans="1:18" ht="18">
      <c r="A11" s="239" t="s">
        <v>50</v>
      </c>
      <c r="B11" s="243"/>
      <c r="C11" s="243"/>
      <c r="D11" s="243"/>
      <c r="E11" s="243"/>
      <c r="F11" s="243"/>
      <c r="G11" s="243"/>
      <c r="H11" s="243"/>
      <c r="I11" s="243"/>
      <c r="J11" s="243"/>
      <c r="K11" s="243"/>
      <c r="L11" s="243"/>
      <c r="M11" s="243"/>
      <c r="N11" s="243"/>
      <c r="O11" s="243"/>
      <c r="P11" s="243"/>
      <c r="Q11" s="239"/>
      <c r="R11" s="239"/>
    </row>
    <row r="12" spans="1:18" ht="18">
      <c r="A12" s="239"/>
      <c r="B12" s="239"/>
      <c r="C12" s="243"/>
      <c r="D12" s="243"/>
      <c r="E12" s="243"/>
      <c r="F12" s="243"/>
      <c r="G12" s="243"/>
      <c r="H12" s="243"/>
      <c r="I12" s="243"/>
      <c r="J12" s="243"/>
      <c r="K12" s="243"/>
      <c r="L12" s="243"/>
      <c r="M12" s="243"/>
      <c r="N12" s="243"/>
      <c r="O12" s="243"/>
      <c r="P12" s="243"/>
      <c r="Q12" s="239"/>
      <c r="R12" s="239"/>
    </row>
    <row r="13" spans="1:18" ht="61.5" customHeight="1">
      <c r="A13" s="239"/>
      <c r="B13" s="239"/>
      <c r="C13" s="243"/>
      <c r="D13" s="856" t="str">
        <f>PORTADA!D15</f>
        <v>Apoyo con Materiales de Construccion a Familias de Bajos Recursos Economicos / Año 2021</v>
      </c>
      <c r="E13" s="856"/>
      <c r="F13" s="856"/>
      <c r="G13" s="856"/>
      <c r="H13" s="856"/>
      <c r="I13" s="856"/>
      <c r="J13" s="856"/>
      <c r="K13" s="856"/>
      <c r="L13" s="856"/>
      <c r="M13" s="856"/>
      <c r="N13" s="856"/>
      <c r="O13" s="856"/>
      <c r="P13" s="856"/>
      <c r="Q13" s="856"/>
      <c r="R13" s="856"/>
    </row>
    <row r="14" spans="1:18" ht="18">
      <c r="A14" s="243"/>
      <c r="B14" s="243"/>
      <c r="C14" s="243"/>
      <c r="D14" s="243"/>
      <c r="E14" s="243"/>
      <c r="F14" s="243"/>
      <c r="G14" s="243"/>
      <c r="H14" s="243"/>
      <c r="I14" s="243"/>
      <c r="J14" s="243"/>
      <c r="K14" s="243"/>
      <c r="L14" s="243"/>
      <c r="M14" s="243"/>
      <c r="N14" s="243"/>
      <c r="O14" s="243"/>
      <c r="P14" s="243"/>
      <c r="Q14" s="239"/>
      <c r="R14" s="239"/>
    </row>
    <row r="15" spans="1:18" ht="18">
      <c r="A15" s="239" t="s">
        <v>51</v>
      </c>
      <c r="B15" s="239"/>
      <c r="C15" s="239"/>
      <c r="D15" s="239"/>
      <c r="E15" s="239"/>
      <c r="F15" s="239"/>
      <c r="G15" s="239"/>
      <c r="H15" s="239"/>
      <c r="I15" s="239"/>
      <c r="J15" s="239"/>
      <c r="K15" s="239"/>
      <c r="L15" s="239"/>
      <c r="M15" s="239"/>
      <c r="N15" s="239"/>
      <c r="O15" s="243"/>
      <c r="P15" s="243"/>
      <c r="Q15" s="239"/>
      <c r="R15" s="239"/>
    </row>
    <row r="16" spans="1:18" ht="14.25" customHeight="1">
      <c r="A16" s="239"/>
      <c r="B16" s="239"/>
      <c r="C16" s="239"/>
      <c r="D16" s="239"/>
      <c r="E16" s="239"/>
      <c r="F16" s="239"/>
      <c r="G16" s="239"/>
      <c r="H16" s="239"/>
      <c r="I16" s="239"/>
      <c r="J16" s="239"/>
      <c r="K16" s="239"/>
      <c r="L16" s="239"/>
      <c r="M16" s="239"/>
      <c r="N16" s="239"/>
      <c r="O16" s="243"/>
      <c r="P16" s="243"/>
      <c r="Q16" s="239"/>
      <c r="R16" s="239"/>
    </row>
    <row r="17" spans="1:18" ht="18">
      <c r="A17" s="239"/>
      <c r="B17" s="239"/>
      <c r="C17" s="244"/>
      <c r="D17" s="244"/>
      <c r="E17" s="244" t="str">
        <f>PORTADA!E17</f>
        <v xml:space="preserve">En Comunidades del Municipio de Nejapa </v>
      </c>
      <c r="F17" s="244"/>
      <c r="G17" s="244"/>
      <c r="H17" s="244"/>
      <c r="I17" s="243"/>
      <c r="J17" s="243"/>
      <c r="K17" s="243"/>
      <c r="L17" s="243"/>
      <c r="M17" s="243"/>
      <c r="N17" s="243"/>
      <c r="O17" s="243"/>
      <c r="P17" s="243"/>
      <c r="Q17" s="239"/>
      <c r="R17" s="239"/>
    </row>
    <row r="18" spans="1:18" ht="18">
      <c r="A18" s="243"/>
      <c r="B18" s="243"/>
      <c r="C18" s="243"/>
      <c r="D18" s="243"/>
      <c r="E18" s="243"/>
      <c r="F18" s="243"/>
      <c r="G18" s="243"/>
      <c r="H18" s="243"/>
      <c r="I18" s="243"/>
      <c r="J18" s="243"/>
      <c r="K18" s="243"/>
      <c r="L18" s="243"/>
      <c r="M18" s="243"/>
      <c r="N18" s="243"/>
      <c r="O18" s="243"/>
      <c r="P18" s="243"/>
      <c r="Q18" s="239"/>
      <c r="R18" s="239"/>
    </row>
    <row r="19" spans="1:18" ht="18">
      <c r="A19" s="235" t="s">
        <v>56</v>
      </c>
      <c r="B19" s="243"/>
      <c r="C19" s="243"/>
      <c r="D19" s="243"/>
      <c r="E19" s="851">
        <v>29817.64</v>
      </c>
      <c r="F19" s="851"/>
      <c r="G19" s="245"/>
      <c r="H19" s="245"/>
      <c r="I19" s="243"/>
      <c r="J19" s="243"/>
      <c r="K19" s="239"/>
      <c r="L19" s="239"/>
      <c r="M19" s="239"/>
      <c r="N19" s="243"/>
      <c r="O19" s="243"/>
      <c r="P19" s="243"/>
      <c r="Q19" s="239"/>
      <c r="R19" s="239"/>
    </row>
    <row r="20" spans="1:18" ht="18">
      <c r="A20" s="243"/>
      <c r="B20" s="243"/>
      <c r="C20" s="243"/>
      <c r="D20" s="243"/>
      <c r="E20" s="243"/>
      <c r="F20" s="243"/>
      <c r="G20" s="243"/>
      <c r="H20" s="243"/>
      <c r="I20" s="243"/>
      <c r="J20" s="243"/>
      <c r="K20" s="243"/>
      <c r="L20" s="243"/>
      <c r="M20" s="243"/>
      <c r="N20" s="243"/>
      <c r="O20" s="243"/>
      <c r="P20" s="243"/>
      <c r="Q20" s="239"/>
      <c r="R20" s="239"/>
    </row>
    <row r="21" spans="1:18" ht="18">
      <c r="A21" s="246" t="s">
        <v>194</v>
      </c>
      <c r="B21" s="246"/>
      <c r="C21" s="246"/>
      <c r="D21" s="246"/>
      <c r="E21" s="855">
        <v>28397.75</v>
      </c>
      <c r="F21" s="855"/>
      <c r="G21" s="243"/>
      <c r="H21" s="243"/>
      <c r="I21" s="243"/>
      <c r="J21" s="243"/>
      <c r="K21" s="243"/>
      <c r="L21" s="243"/>
      <c r="M21" s="243"/>
      <c r="N21" s="243"/>
      <c r="O21" s="243"/>
      <c r="P21" s="243"/>
      <c r="Q21" s="239"/>
      <c r="R21" s="239"/>
    </row>
    <row r="22" spans="1:18" ht="18">
      <c r="A22" s="243"/>
      <c r="B22" s="243"/>
      <c r="C22" s="243"/>
      <c r="D22" s="243"/>
      <c r="E22" s="243"/>
      <c r="F22" s="243"/>
      <c r="G22" s="243"/>
      <c r="H22" s="243"/>
      <c r="I22" s="243"/>
      <c r="J22" s="243"/>
      <c r="K22" s="243"/>
      <c r="L22" s="243"/>
      <c r="M22" s="243"/>
      <c r="N22" s="243"/>
      <c r="O22" s="243"/>
      <c r="P22" s="243"/>
      <c r="Q22" s="239"/>
      <c r="R22" s="239"/>
    </row>
    <row r="23" spans="1:18" ht="18">
      <c r="A23" s="243" t="s">
        <v>151</v>
      </c>
      <c r="B23" s="243"/>
      <c r="C23" s="243"/>
      <c r="D23" s="243"/>
      <c r="E23" s="851">
        <f>+E19</f>
        <v>29817.64</v>
      </c>
      <c r="F23" s="851"/>
      <c r="G23" s="243"/>
      <c r="H23" s="243"/>
      <c r="I23" s="243"/>
      <c r="J23" s="243"/>
      <c r="K23" s="243"/>
      <c r="L23" s="243"/>
      <c r="M23" s="243"/>
      <c r="N23" s="243"/>
      <c r="O23" s="243"/>
      <c r="P23" s="243"/>
      <c r="Q23" s="239"/>
      <c r="R23" s="239"/>
    </row>
    <row r="24" spans="1:18" ht="18">
      <c r="A24" s="243"/>
      <c r="B24" s="243"/>
      <c r="C24" s="243"/>
      <c r="D24" s="243"/>
      <c r="E24" s="243"/>
      <c r="F24" s="243"/>
      <c r="G24" s="243"/>
      <c r="H24" s="243"/>
      <c r="I24" s="243"/>
      <c r="J24" s="243"/>
      <c r="K24" s="243"/>
      <c r="L24" s="243"/>
      <c r="M24" s="243"/>
      <c r="N24" s="243"/>
      <c r="O24" s="243"/>
      <c r="P24" s="243"/>
      <c r="Q24" s="239"/>
      <c r="R24" s="239"/>
    </row>
    <row r="25" spans="1:18" ht="18">
      <c r="A25" s="239"/>
      <c r="B25" s="239"/>
      <c r="C25" s="239"/>
      <c r="D25" s="239"/>
      <c r="E25" s="239"/>
      <c r="F25" s="239"/>
      <c r="G25" s="239"/>
      <c r="H25" s="239"/>
      <c r="I25" s="239"/>
      <c r="J25" s="239"/>
      <c r="K25" s="239"/>
      <c r="L25" s="239"/>
      <c r="M25" s="239"/>
      <c r="N25" s="239"/>
      <c r="O25" s="239"/>
      <c r="P25" s="239"/>
      <c r="Q25" s="239"/>
      <c r="R25" s="239"/>
    </row>
    <row r="26" spans="1:18" ht="18">
      <c r="A26" s="239" t="s">
        <v>162</v>
      </c>
      <c r="B26" s="239"/>
      <c r="C26" s="239"/>
      <c r="D26" s="239"/>
      <c r="E26" s="239"/>
      <c r="F26" s="239"/>
      <c r="G26" s="239"/>
      <c r="H26" s="239"/>
      <c r="I26" s="239"/>
      <c r="J26" s="241" t="s">
        <v>0</v>
      </c>
      <c r="K26" s="239"/>
      <c r="L26" s="239"/>
      <c r="M26" s="239"/>
      <c r="N26" s="239"/>
      <c r="O26" s="239"/>
      <c r="P26" s="239"/>
      <c r="Q26" s="239"/>
      <c r="R26" s="239"/>
    </row>
    <row r="27" spans="1:18" ht="18">
      <c r="A27" s="239"/>
      <c r="B27" s="239"/>
      <c r="C27" s="239"/>
      <c r="D27" s="239"/>
      <c r="E27" s="239"/>
      <c r="F27" s="239"/>
      <c r="G27" s="239"/>
      <c r="H27" s="239"/>
      <c r="I27" s="239"/>
      <c r="J27" s="239"/>
      <c r="K27" s="239"/>
      <c r="L27" s="239"/>
      <c r="M27" s="239"/>
      <c r="N27" s="239"/>
      <c r="O27" s="239"/>
      <c r="P27" s="239"/>
      <c r="Q27" s="239"/>
      <c r="R27" s="239"/>
    </row>
    <row r="28" spans="1:18" ht="18">
      <c r="A28" s="243"/>
      <c r="B28" s="243"/>
      <c r="C28" s="243"/>
      <c r="D28" s="243"/>
      <c r="E28" s="243"/>
      <c r="F28" s="243"/>
      <c r="G28" s="243"/>
      <c r="H28" s="243"/>
      <c r="I28" s="243"/>
      <c r="J28" s="243"/>
      <c r="K28" s="243"/>
      <c r="L28" s="243"/>
      <c r="M28" s="243"/>
      <c r="N28" s="243"/>
      <c r="O28" s="243"/>
      <c r="P28" s="243"/>
      <c r="Q28" s="239"/>
      <c r="R28" s="239"/>
    </row>
    <row r="29" spans="1:18" ht="18">
      <c r="A29" s="239" t="s">
        <v>163</v>
      </c>
      <c r="B29" s="243"/>
      <c r="C29" s="243"/>
      <c r="D29" s="243"/>
      <c r="E29" s="243"/>
      <c r="F29" s="243"/>
      <c r="G29" s="243"/>
      <c r="H29" s="243"/>
      <c r="I29" s="243"/>
      <c r="J29" s="243"/>
      <c r="K29" s="243"/>
      <c r="L29" s="243"/>
      <c r="M29" s="243"/>
      <c r="N29" s="243"/>
      <c r="O29" s="243"/>
      <c r="P29" s="243"/>
      <c r="Q29" s="239"/>
      <c r="R29" s="239"/>
    </row>
    <row r="30" spans="1:18" ht="18">
      <c r="A30" s="239"/>
      <c r="B30" s="239"/>
      <c r="C30" s="239"/>
      <c r="D30" s="239"/>
      <c r="E30" s="239"/>
      <c r="F30" s="239"/>
      <c r="G30" s="239"/>
      <c r="H30" s="239"/>
      <c r="I30" s="239"/>
      <c r="J30" s="239"/>
      <c r="K30" s="239"/>
      <c r="L30" s="239"/>
      <c r="M30" s="239"/>
      <c r="N30" s="239"/>
      <c r="O30" s="239"/>
      <c r="P30" s="239"/>
      <c r="Q30" s="239"/>
      <c r="R30" s="239"/>
    </row>
    <row r="31" spans="1:18" ht="18">
      <c r="A31" s="239" t="s">
        <v>52</v>
      </c>
      <c r="B31" s="239"/>
      <c r="C31" s="239"/>
      <c r="D31" s="239"/>
      <c r="E31" s="239"/>
      <c r="F31" s="239"/>
      <c r="G31" s="239"/>
      <c r="H31" s="239"/>
      <c r="I31" s="239"/>
      <c r="J31" s="239"/>
      <c r="K31" s="239"/>
      <c r="L31" s="239"/>
      <c r="M31" s="239"/>
      <c r="N31" s="239"/>
      <c r="O31" s="239"/>
      <c r="P31" s="239"/>
      <c r="Q31" s="239"/>
      <c r="R31" s="239"/>
    </row>
    <row r="32" spans="1:18" ht="18">
      <c r="A32" s="239"/>
      <c r="B32" s="239"/>
      <c r="C32" s="239"/>
      <c r="D32" s="239"/>
      <c r="E32" s="239"/>
      <c r="F32" s="239"/>
      <c r="G32" s="239"/>
      <c r="H32" s="239"/>
      <c r="I32" s="239"/>
      <c r="J32" s="239"/>
      <c r="K32" s="239"/>
      <c r="L32" s="239"/>
      <c r="M32" s="239"/>
      <c r="N32" s="239"/>
      <c r="O32" s="239"/>
      <c r="P32" s="239"/>
      <c r="Q32" s="239"/>
      <c r="R32" s="239"/>
    </row>
    <row r="33" spans="1:18" ht="18" hidden="1">
      <c r="A33" s="239"/>
      <c r="B33" s="239"/>
      <c r="C33" s="239"/>
      <c r="D33" s="239"/>
      <c r="E33" s="239"/>
      <c r="F33" s="239"/>
      <c r="G33" s="239"/>
      <c r="H33" s="239"/>
      <c r="I33" s="239"/>
      <c r="J33" s="239"/>
      <c r="K33" s="239"/>
      <c r="L33" s="239"/>
      <c r="M33" s="239"/>
      <c r="N33" s="239"/>
      <c r="O33" s="239"/>
      <c r="P33" s="239"/>
      <c r="Q33" s="239"/>
      <c r="R33" s="239"/>
    </row>
    <row r="34" spans="1:18" ht="18">
      <c r="A34" s="239"/>
      <c r="B34" s="239"/>
      <c r="C34" s="239"/>
      <c r="D34" s="239"/>
      <c r="E34" s="243"/>
      <c r="F34" s="243"/>
      <c r="G34" s="243"/>
      <c r="H34" s="243"/>
      <c r="I34" s="243"/>
      <c r="J34" s="243"/>
      <c r="K34" s="243"/>
      <c r="L34" s="243"/>
      <c r="M34" s="243"/>
      <c r="N34" s="243"/>
      <c r="O34" s="243"/>
      <c r="P34" s="243"/>
      <c r="Q34" s="239"/>
      <c r="R34" s="239"/>
    </row>
    <row r="35" spans="1:18" ht="15" customHeight="1">
      <c r="A35" s="239"/>
      <c r="B35" s="239"/>
      <c r="C35" s="239"/>
      <c r="D35" s="239"/>
      <c r="E35" s="848" t="s">
        <v>289</v>
      </c>
      <c r="F35" s="848"/>
      <c r="G35" s="848"/>
      <c r="H35" s="848"/>
      <c r="I35" s="848"/>
      <c r="J35" s="848"/>
      <c r="K35" s="848"/>
      <c r="L35" s="850"/>
      <c r="M35" s="850"/>
      <c r="N35" s="850"/>
      <c r="O35" s="850"/>
      <c r="P35" s="850"/>
      <c r="Q35" s="239"/>
      <c r="R35" s="239"/>
    </row>
    <row r="36" spans="1:18" ht="21.75" customHeight="1">
      <c r="A36" s="239"/>
      <c r="B36" s="239"/>
      <c r="C36" s="239"/>
      <c r="D36" s="239" t="s">
        <v>211</v>
      </c>
      <c r="E36" s="239"/>
      <c r="F36" s="239"/>
      <c r="G36" s="239"/>
      <c r="H36" s="239"/>
      <c r="I36" s="239"/>
      <c r="J36" s="239"/>
      <c r="L36" s="239"/>
      <c r="M36" s="239"/>
      <c r="N36" s="239"/>
      <c r="O36" s="239"/>
      <c r="P36" s="239"/>
      <c r="Q36" s="239"/>
      <c r="R36" s="239"/>
    </row>
  </sheetData>
  <sheetProtection selectLockedCells="1" selectUnlockedCells="1"/>
  <mergeCells count="9">
    <mergeCell ref="E35:K35"/>
    <mergeCell ref="A1:Q1"/>
    <mergeCell ref="L35:P35"/>
    <mergeCell ref="E19:F19"/>
    <mergeCell ref="P3:R3"/>
    <mergeCell ref="A9:R9"/>
    <mergeCell ref="E21:F21"/>
    <mergeCell ref="E23:F23"/>
    <mergeCell ref="D13:R13"/>
  </mergeCells>
  <phoneticPr fontId="6" type="noConversion"/>
  <printOptions horizontalCentered="1"/>
  <pageMargins left="0.59055118110236227" right="0.19685039370078741" top="0.59055118110236227" bottom="0.39370078740157483" header="0.59055118110236227" footer="0"/>
  <pageSetup scale="9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2"/>
  <sheetViews>
    <sheetView view="pageBreakPreview" topLeftCell="A27" zoomScale="96" zoomScaleNormal="87" zoomScaleSheetLayoutView="96" workbookViewId="0">
      <selection activeCell="O38" sqref="O38"/>
    </sheetView>
  </sheetViews>
  <sheetFormatPr baseColWidth="10" defaultColWidth="9.140625" defaultRowHeight="14.25"/>
  <cols>
    <col min="1" max="1" width="4.7109375" style="12" customWidth="1"/>
    <col min="2" max="4" width="26" style="12" customWidth="1"/>
    <col min="5" max="5" width="19" style="12" customWidth="1"/>
    <col min="6" max="6" width="3" style="12" customWidth="1"/>
    <col min="7" max="7" width="0.28515625" customWidth="1"/>
    <col min="8" max="8" width="9.140625" hidden="1" customWidth="1"/>
    <col min="9" max="9" width="0.5703125" customWidth="1"/>
    <col min="10" max="10" width="8.5703125" customWidth="1"/>
    <col min="13" max="13" width="6.42578125" customWidth="1"/>
    <col min="14" max="14" width="5.7109375" customWidth="1"/>
    <col min="15" max="15" width="5.5703125" customWidth="1"/>
    <col min="16" max="16" width="9.85546875" customWidth="1"/>
    <col min="17" max="17" width="10.42578125" customWidth="1"/>
    <col min="18" max="18" width="8.85546875" customWidth="1"/>
  </cols>
  <sheetData>
    <row r="1" spans="1:29" ht="48.75" customHeight="1" thickBot="1">
      <c r="A1" s="860" t="s">
        <v>14</v>
      </c>
      <c r="B1" s="860"/>
      <c r="C1" s="860"/>
      <c r="D1" s="860"/>
      <c r="E1" s="860"/>
      <c r="F1" s="860"/>
    </row>
    <row r="2" spans="1:29" ht="15" thickTop="1"/>
    <row r="3" spans="1:29" ht="15.75">
      <c r="A3" s="16" t="s">
        <v>3</v>
      </c>
      <c r="B3" s="362" t="s">
        <v>15</v>
      </c>
      <c r="C3" s="16"/>
      <c r="D3" s="16"/>
      <c r="E3" s="16"/>
    </row>
    <row r="4" spans="1:29" ht="16.5" customHeight="1">
      <c r="B4" s="16" t="s">
        <v>16</v>
      </c>
      <c r="C4" s="16"/>
      <c r="D4" s="16"/>
      <c r="E4" s="16"/>
      <c r="F4" s="16"/>
    </row>
    <row r="5" spans="1:29" ht="15">
      <c r="B5" s="16" t="s">
        <v>17</v>
      </c>
      <c r="C5" s="16"/>
      <c r="D5" s="16"/>
      <c r="E5" s="16"/>
      <c r="F5" s="16"/>
    </row>
    <row r="6" spans="1:29" ht="15">
      <c r="B6" s="16" t="s">
        <v>18</v>
      </c>
      <c r="C6" s="16"/>
      <c r="D6" s="16"/>
      <c r="E6" s="16"/>
      <c r="F6" s="16"/>
    </row>
    <row r="7" spans="1:29" ht="7.5" customHeight="1">
      <c r="F7" s="66"/>
    </row>
    <row r="8" spans="1:29" ht="319.5" customHeight="1">
      <c r="A8" s="115"/>
      <c r="B8" s="553"/>
      <c r="C8" s="553"/>
      <c r="D8" s="553"/>
      <c r="E8" s="553"/>
      <c r="F8" s="116"/>
    </row>
    <row r="9" spans="1:29" ht="25.5" customHeight="1">
      <c r="B9" s="363"/>
      <c r="C9" s="363"/>
      <c r="D9" s="363"/>
      <c r="E9" s="363"/>
      <c r="F9" s="68"/>
    </row>
    <row r="10" spans="1:29" ht="21" customHeight="1">
      <c r="B10" s="862"/>
      <c r="C10" s="862"/>
      <c r="D10" s="862"/>
      <c r="E10" s="862"/>
      <c r="F10" s="68"/>
    </row>
    <row r="11" spans="1:29" ht="109.5" customHeight="1">
      <c r="B11" s="859" t="s">
        <v>305</v>
      </c>
      <c r="C11" s="859"/>
      <c r="D11" s="859"/>
      <c r="E11" s="859"/>
      <c r="F11" s="68"/>
    </row>
    <row r="12" spans="1:29" ht="6" hidden="1" customHeight="1">
      <c r="B12" s="364"/>
      <c r="C12" s="104"/>
      <c r="D12" s="104"/>
      <c r="E12" s="104"/>
      <c r="F12" s="68"/>
    </row>
    <row r="13" spans="1:29" ht="67.5" customHeight="1">
      <c r="B13" s="863" t="s">
        <v>293</v>
      </c>
      <c r="C13" s="863"/>
      <c r="D13" s="863"/>
      <c r="E13" s="863"/>
      <c r="F13" s="863"/>
      <c r="G13" s="557"/>
      <c r="H13" s="557"/>
      <c r="I13" s="557"/>
      <c r="J13" s="557"/>
      <c r="K13" s="557"/>
      <c r="L13" s="557"/>
      <c r="M13" s="557"/>
      <c r="N13" s="557"/>
      <c r="O13" s="557"/>
      <c r="P13" s="557"/>
      <c r="Q13" s="557"/>
      <c r="R13" s="557"/>
      <c r="S13" s="557"/>
      <c r="T13" s="557"/>
      <c r="U13" s="557"/>
      <c r="V13" s="557"/>
      <c r="W13" s="557"/>
      <c r="X13" s="557"/>
      <c r="Y13" s="557"/>
      <c r="Z13" s="557"/>
      <c r="AA13" s="557"/>
      <c r="AB13" s="557"/>
      <c r="AC13" s="557"/>
    </row>
    <row r="14" spans="1:29" ht="19.5" customHeight="1">
      <c r="B14" s="365"/>
      <c r="C14" s="365"/>
      <c r="D14" s="365"/>
      <c r="E14" s="365"/>
      <c r="F14" s="68"/>
    </row>
    <row r="15" spans="1:29" ht="66.75" customHeight="1">
      <c r="B15" s="861" t="s">
        <v>306</v>
      </c>
      <c r="C15" s="861"/>
      <c r="D15" s="861"/>
      <c r="E15" s="861"/>
      <c r="F15" s="68"/>
    </row>
    <row r="16" spans="1:29" ht="19.5" customHeight="1">
      <c r="B16" s="366"/>
      <c r="C16" s="366"/>
      <c r="D16" s="366"/>
      <c r="E16" s="366"/>
      <c r="F16" s="68"/>
    </row>
    <row r="17" spans="1:6" ht="84.75" customHeight="1">
      <c r="B17" s="861" t="s">
        <v>307</v>
      </c>
      <c r="C17" s="861"/>
      <c r="D17" s="861"/>
      <c r="E17" s="861"/>
      <c r="F17" s="68"/>
    </row>
    <row r="18" spans="1:6" ht="30" customHeight="1">
      <c r="A18" s="16" t="s">
        <v>4</v>
      </c>
      <c r="B18" s="367" t="s">
        <v>19</v>
      </c>
      <c r="C18" s="368"/>
      <c r="D18" s="368"/>
      <c r="E18" s="368"/>
      <c r="F18" s="68"/>
    </row>
    <row r="19" spans="1:6" ht="15.75" customHeight="1">
      <c r="B19" s="369"/>
      <c r="C19" s="369"/>
      <c r="D19" s="369"/>
      <c r="E19" s="369"/>
      <c r="F19" s="68"/>
    </row>
    <row r="20" spans="1:6" ht="57" customHeight="1">
      <c r="B20" s="857" t="s">
        <v>251</v>
      </c>
      <c r="C20" s="857"/>
      <c r="D20" s="857"/>
      <c r="E20" s="857"/>
      <c r="F20" s="13"/>
    </row>
    <row r="21" spans="1:6" ht="1.5" hidden="1" customHeight="1">
      <c r="B21" s="104"/>
      <c r="C21" s="104"/>
      <c r="D21" s="104"/>
      <c r="E21" s="104"/>
      <c r="F21" s="66"/>
    </row>
    <row r="22" spans="1:6" ht="35.25" hidden="1" customHeight="1">
      <c r="B22" s="104"/>
      <c r="C22" s="104"/>
      <c r="D22" s="104"/>
      <c r="E22" s="104"/>
      <c r="F22" s="66"/>
    </row>
    <row r="23" spans="1:6" ht="35.25" hidden="1" customHeight="1">
      <c r="B23" s="104"/>
      <c r="C23" s="104"/>
      <c r="D23" s="104"/>
      <c r="E23" s="104"/>
      <c r="F23" s="66"/>
    </row>
    <row r="24" spans="1:6" ht="63.75" hidden="1" customHeight="1">
      <c r="B24" s="104"/>
      <c r="C24" s="104"/>
      <c r="D24" s="104"/>
      <c r="E24" s="104"/>
      <c r="F24" s="66"/>
    </row>
    <row r="25" spans="1:6" ht="35.25" hidden="1" customHeight="1">
      <c r="B25" s="104"/>
      <c r="C25" s="104"/>
      <c r="D25" s="104"/>
      <c r="E25" s="104"/>
      <c r="F25" s="66"/>
    </row>
    <row r="26" spans="1:6" ht="27.75" customHeight="1">
      <c r="A26" s="16" t="s">
        <v>8</v>
      </c>
      <c r="B26" s="370" t="s">
        <v>20</v>
      </c>
      <c r="C26" s="371"/>
      <c r="D26" s="371"/>
      <c r="E26" s="371"/>
      <c r="F26"/>
    </row>
    <row r="27" spans="1:6" ht="17.25" customHeight="1">
      <c r="B27" s="369"/>
      <c r="C27" s="369"/>
      <c r="D27" s="369"/>
      <c r="E27" s="369"/>
      <c r="F27"/>
    </row>
    <row r="28" spans="1:6" ht="75" customHeight="1">
      <c r="B28" s="857" t="s">
        <v>277</v>
      </c>
      <c r="C28" s="857"/>
      <c r="D28" s="857"/>
      <c r="E28" s="857"/>
    </row>
    <row r="29" spans="1:6" ht="30.75" customHeight="1">
      <c r="B29" s="369"/>
      <c r="C29" s="369"/>
      <c r="D29" s="369"/>
      <c r="E29" s="369"/>
      <c r="F29" s="66"/>
    </row>
    <row r="30" spans="1:6" ht="15.75">
      <c r="A30" s="16" t="s">
        <v>10</v>
      </c>
      <c r="B30" s="370" t="s">
        <v>21</v>
      </c>
      <c r="C30" s="371"/>
      <c r="D30" s="371"/>
      <c r="E30" s="371"/>
    </row>
    <row r="31" spans="1:6" ht="15">
      <c r="B31" s="372" t="s">
        <v>22</v>
      </c>
      <c r="C31" s="373"/>
      <c r="D31" s="373"/>
      <c r="E31" s="373"/>
    </row>
    <row r="32" spans="1:6" ht="7.5" customHeight="1">
      <c r="B32" s="369"/>
      <c r="C32" s="369"/>
      <c r="D32" s="369"/>
      <c r="E32" s="369"/>
      <c r="F32" s="66"/>
    </row>
    <row r="33" spans="1:10" ht="245.25" customHeight="1">
      <c r="B33" s="858" t="s">
        <v>295</v>
      </c>
      <c r="C33" s="858"/>
      <c r="D33" s="858"/>
      <c r="E33" s="858"/>
      <c r="F33" s="67"/>
    </row>
    <row r="34" spans="1:10" ht="3" hidden="1" customHeight="1">
      <c r="B34" s="369"/>
      <c r="C34" s="369"/>
      <c r="D34" s="369"/>
      <c r="E34" s="369"/>
      <c r="F34" s="67"/>
    </row>
    <row r="35" spans="1:10" ht="96" hidden="1" customHeight="1">
      <c r="B35" s="369"/>
      <c r="C35" s="369"/>
      <c r="D35" s="369"/>
      <c r="E35" s="369"/>
      <c r="F35" s="67"/>
    </row>
    <row r="36" spans="1:10" ht="96" hidden="1" customHeight="1">
      <c r="B36" s="369"/>
      <c r="C36" s="369"/>
      <c r="D36" s="369"/>
      <c r="E36" s="369"/>
      <c r="F36" s="67"/>
    </row>
    <row r="37" spans="1:10" ht="17.25" customHeight="1">
      <c r="B37" s="369"/>
      <c r="C37" s="369"/>
      <c r="D37" s="369"/>
      <c r="E37" s="369"/>
      <c r="F37" s="67"/>
    </row>
    <row r="38" spans="1:10" ht="20.25" customHeight="1">
      <c r="A38" s="16" t="s">
        <v>12</v>
      </c>
      <c r="B38" s="370" t="s">
        <v>252</v>
      </c>
      <c r="C38" s="371"/>
      <c r="D38" s="371"/>
      <c r="E38" s="371"/>
      <c r="F38" s="67"/>
      <c r="J38" s="55" t="s">
        <v>294</v>
      </c>
    </row>
    <row r="39" spans="1:10" ht="21" customHeight="1">
      <c r="A39" s="16"/>
      <c r="B39" s="371"/>
      <c r="C39" s="371"/>
      <c r="D39" s="371"/>
      <c r="E39" s="371"/>
      <c r="F39" s="67"/>
    </row>
    <row r="40" spans="1:10" ht="54" customHeight="1">
      <c r="B40" s="857" t="s">
        <v>308</v>
      </c>
      <c r="C40" s="857"/>
      <c r="D40" s="857"/>
      <c r="E40" s="857"/>
      <c r="F40" s="67"/>
    </row>
    <row r="41" spans="1:10" ht="18.75" customHeight="1">
      <c r="A41" s="16" t="s">
        <v>23</v>
      </c>
      <c r="B41" s="370" t="s">
        <v>141</v>
      </c>
      <c r="C41" s="371"/>
      <c r="D41" s="371"/>
      <c r="E41" s="371"/>
    </row>
    <row r="42" spans="1:10" ht="43.5" customHeight="1">
      <c r="A42" s="16"/>
      <c r="B42" s="857" t="s">
        <v>278</v>
      </c>
      <c r="C42" s="857"/>
      <c r="D42" s="857"/>
      <c r="E42" s="857"/>
    </row>
  </sheetData>
  <mergeCells count="11">
    <mergeCell ref="B11:E11"/>
    <mergeCell ref="A1:F1"/>
    <mergeCell ref="B15:E15"/>
    <mergeCell ref="B10:E10"/>
    <mergeCell ref="B17:E17"/>
    <mergeCell ref="B13:F13"/>
    <mergeCell ref="B28:E28"/>
    <mergeCell ref="B40:E40"/>
    <mergeCell ref="B42:E42"/>
    <mergeCell ref="B33:E33"/>
    <mergeCell ref="B20:E20"/>
  </mergeCells>
  <phoneticPr fontId="0" type="noConversion"/>
  <printOptions horizontalCentered="1"/>
  <pageMargins left="0.59055118110236227" right="0.19685039370078741" top="0.39370078740157483" bottom="0.39370078740157483" header="0.59055118110236227" footer="0"/>
  <pageSetup scale="9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baseColWidth="10" defaultRowHeight="12.7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topLeftCell="A7" zoomScaleNormal="100" zoomScaleSheetLayoutView="90" workbookViewId="0">
      <selection activeCell="M19" sqref="M19"/>
    </sheetView>
  </sheetViews>
  <sheetFormatPr baseColWidth="10" defaultRowHeight="12.75"/>
  <cols>
    <col min="1" max="1" width="2.7109375" customWidth="1"/>
    <col min="2" max="2" width="6" customWidth="1"/>
    <col min="3" max="3" width="4.28515625" customWidth="1"/>
    <col min="4" max="4" width="33.28515625" customWidth="1"/>
    <col min="5" max="5" width="9" customWidth="1"/>
    <col min="6" max="6" width="8.140625" customWidth="1"/>
    <col min="7" max="7" width="12.7109375" customWidth="1"/>
    <col min="8" max="8" width="14.5703125" customWidth="1"/>
    <col min="9" max="9" width="19.7109375" customWidth="1"/>
    <col min="10" max="10" width="2.28515625" customWidth="1"/>
    <col min="14" max="14" width="11.28515625" customWidth="1"/>
    <col min="15" max="15" width="11.42578125" hidden="1" customWidth="1"/>
    <col min="21" max="21" width="17.28515625" customWidth="1"/>
    <col min="23" max="23" width="18" customWidth="1"/>
  </cols>
  <sheetData>
    <row r="1" spans="1:12" ht="9.75" customHeight="1">
      <c r="A1" s="664" t="s">
        <v>134</v>
      </c>
      <c r="B1" s="665"/>
      <c r="C1" s="665"/>
      <c r="D1" s="665"/>
      <c r="E1" s="665"/>
      <c r="F1" s="665"/>
      <c r="G1" s="665"/>
      <c r="H1" s="665"/>
      <c r="I1" s="665"/>
      <c r="J1" s="666"/>
    </row>
    <row r="2" spans="1:12" ht="24" customHeight="1">
      <c r="A2" s="667"/>
      <c r="B2" s="668"/>
      <c r="C2" s="668"/>
      <c r="D2" s="668"/>
      <c r="E2" s="668"/>
      <c r="F2" s="668"/>
      <c r="G2" s="668"/>
      <c r="H2" s="668"/>
      <c r="I2" s="668"/>
      <c r="J2" s="669"/>
    </row>
    <row r="3" spans="1:12" ht="62.25" customHeight="1">
      <c r="A3" s="586"/>
      <c r="B3" s="672" t="s">
        <v>285</v>
      </c>
      <c r="C3" s="673"/>
      <c r="D3" s="673"/>
      <c r="E3" s="673"/>
      <c r="F3" s="673"/>
      <c r="G3" s="673"/>
      <c r="H3" s="673"/>
      <c r="I3" s="674"/>
      <c r="J3" s="583"/>
    </row>
    <row r="4" spans="1:12" ht="14.25" customHeight="1">
      <c r="A4" s="586"/>
      <c r="B4" s="182"/>
      <c r="C4" s="183" t="s">
        <v>146</v>
      </c>
      <c r="D4" s="670" t="s">
        <v>29</v>
      </c>
      <c r="E4" s="675" t="s">
        <v>41</v>
      </c>
      <c r="F4" s="677" t="s">
        <v>30</v>
      </c>
      <c r="G4" s="184" t="s">
        <v>54</v>
      </c>
      <c r="H4" s="127" t="s">
        <v>171</v>
      </c>
      <c r="I4" s="128"/>
      <c r="J4" s="583"/>
    </row>
    <row r="5" spans="1:12" ht="12.75" customHeight="1">
      <c r="A5" s="586"/>
      <c r="B5" s="481" t="s">
        <v>124</v>
      </c>
      <c r="C5" s="482" t="s">
        <v>147</v>
      </c>
      <c r="D5" s="671"/>
      <c r="E5" s="676"/>
      <c r="F5" s="678"/>
      <c r="G5" s="483" t="s">
        <v>55</v>
      </c>
      <c r="H5" s="484"/>
      <c r="I5" s="485" t="s">
        <v>172</v>
      </c>
      <c r="J5" s="583"/>
    </row>
    <row r="6" spans="1:12" ht="12.75" customHeight="1">
      <c r="A6" s="586"/>
      <c r="B6" s="486"/>
      <c r="C6" s="487"/>
      <c r="D6" s="488"/>
      <c r="E6" s="489"/>
      <c r="F6" s="488"/>
      <c r="G6" s="490"/>
      <c r="H6" s="491"/>
      <c r="I6" s="492"/>
      <c r="J6" s="583"/>
    </row>
    <row r="7" spans="1:12" ht="20.25" customHeight="1">
      <c r="A7" s="586"/>
      <c r="B7" s="493"/>
      <c r="C7" s="494"/>
      <c r="D7" s="663" t="s">
        <v>215</v>
      </c>
      <c r="E7" s="663"/>
      <c r="F7" s="663"/>
      <c r="G7" s="663"/>
      <c r="H7" s="663"/>
      <c r="I7" s="588">
        <f>+H8+H9+H10+H11+H15+H16+H18+H17+H19+H20+H21</f>
        <v>28387</v>
      </c>
      <c r="J7" s="583"/>
    </row>
    <row r="8" spans="1:12" ht="21" customHeight="1">
      <c r="A8" s="586"/>
      <c r="B8" s="493"/>
      <c r="C8" s="496"/>
      <c r="D8" s="552" t="s">
        <v>216</v>
      </c>
      <c r="E8" s="554">
        <v>15</v>
      </c>
      <c r="F8" s="499" t="s">
        <v>217</v>
      </c>
      <c r="G8" s="528">
        <v>33.25</v>
      </c>
      <c r="H8" s="505">
        <f>G8*E8</f>
        <v>498.75</v>
      </c>
      <c r="I8" s="502"/>
      <c r="J8" s="583"/>
      <c r="L8" s="198"/>
    </row>
    <row r="9" spans="1:12" ht="21" customHeight="1">
      <c r="A9" s="586"/>
      <c r="B9" s="493"/>
      <c r="C9" s="496"/>
      <c r="D9" s="552" t="s">
        <v>218</v>
      </c>
      <c r="E9" s="626">
        <v>979</v>
      </c>
      <c r="F9" s="499" t="s">
        <v>219</v>
      </c>
      <c r="G9" s="528">
        <v>8.75</v>
      </c>
      <c r="H9" s="505">
        <f t="shared" ref="H9:H21" si="0">G9*E9</f>
        <v>8566.25</v>
      </c>
      <c r="I9" s="502"/>
      <c r="J9" s="583"/>
    </row>
    <row r="10" spans="1:12" ht="21" customHeight="1">
      <c r="A10" s="586"/>
      <c r="B10" s="493"/>
      <c r="C10" s="496"/>
      <c r="D10" s="552" t="s">
        <v>220</v>
      </c>
      <c r="E10" s="554">
        <v>25</v>
      </c>
      <c r="F10" s="499" t="s">
        <v>217</v>
      </c>
      <c r="G10" s="528">
        <v>16.5</v>
      </c>
      <c r="H10" s="505">
        <f t="shared" si="0"/>
        <v>412.5</v>
      </c>
      <c r="I10" s="502"/>
      <c r="J10" s="583"/>
    </row>
    <row r="11" spans="1:12" ht="21" customHeight="1">
      <c r="A11" s="586"/>
      <c r="B11" s="493"/>
      <c r="C11" s="496"/>
      <c r="D11" s="589" t="s">
        <v>282</v>
      </c>
      <c r="E11" s="556">
        <v>1500</v>
      </c>
      <c r="F11" s="508" t="s">
        <v>221</v>
      </c>
      <c r="G11" s="528">
        <v>0.55000000000000004</v>
      </c>
      <c r="H11" s="505">
        <f t="shared" si="0"/>
        <v>825.00000000000011</v>
      </c>
      <c r="I11" s="495"/>
      <c r="J11" s="583"/>
      <c r="L11" s="198"/>
    </row>
    <row r="12" spans="1:12" ht="0.75" customHeight="1">
      <c r="A12" s="586"/>
      <c r="B12" s="503"/>
      <c r="C12" s="504"/>
      <c r="D12" s="537"/>
      <c r="E12" s="554">
        <v>900</v>
      </c>
      <c r="F12" s="499"/>
      <c r="G12" s="528"/>
      <c r="H12" s="505"/>
      <c r="I12" s="506"/>
      <c r="J12" s="583"/>
    </row>
    <row r="13" spans="1:12" ht="21" hidden="1" customHeight="1">
      <c r="A13" s="586"/>
      <c r="B13" s="503"/>
      <c r="C13" s="504"/>
      <c r="D13" s="538"/>
      <c r="E13" s="554"/>
      <c r="F13" s="508"/>
      <c r="G13" s="529"/>
      <c r="H13" s="505"/>
      <c r="I13" s="506"/>
      <c r="J13" s="583"/>
    </row>
    <row r="14" spans="1:12" ht="21" hidden="1" customHeight="1">
      <c r="A14" s="586"/>
      <c r="B14" s="493"/>
      <c r="C14" s="496"/>
      <c r="D14" s="537"/>
      <c r="E14" s="554"/>
      <c r="F14" s="499"/>
      <c r="G14" s="529"/>
      <c r="H14" s="505"/>
      <c r="I14" s="506"/>
      <c r="J14" s="583"/>
    </row>
    <row r="15" spans="1:12" ht="39.75" customHeight="1">
      <c r="A15" s="586"/>
      <c r="B15" s="493"/>
      <c r="C15" s="496"/>
      <c r="D15" s="552" t="s">
        <v>222</v>
      </c>
      <c r="E15" s="555">
        <v>900</v>
      </c>
      <c r="F15" s="499" t="s">
        <v>221</v>
      </c>
      <c r="G15" s="528">
        <v>7</v>
      </c>
      <c r="H15" s="505">
        <f t="shared" si="0"/>
        <v>6300</v>
      </c>
      <c r="I15" s="506"/>
      <c r="J15" s="583"/>
    </row>
    <row r="16" spans="1:12" ht="36.75" customHeight="1">
      <c r="A16" s="586"/>
      <c r="B16" s="493"/>
      <c r="C16" s="496"/>
      <c r="D16" s="552" t="s">
        <v>259</v>
      </c>
      <c r="E16" s="554">
        <v>300</v>
      </c>
      <c r="F16" s="499" t="s">
        <v>221</v>
      </c>
      <c r="G16" s="528">
        <v>5.0999999999999996</v>
      </c>
      <c r="H16" s="505">
        <f t="shared" si="0"/>
        <v>1530</v>
      </c>
      <c r="I16" s="506"/>
      <c r="J16" s="583"/>
    </row>
    <row r="17" spans="1:23" ht="21" customHeight="1">
      <c r="A17" s="586"/>
      <c r="B17" s="493"/>
      <c r="C17" s="496"/>
      <c r="D17" s="552" t="s">
        <v>224</v>
      </c>
      <c r="E17" s="554">
        <v>600</v>
      </c>
      <c r="F17" s="499" t="s">
        <v>223</v>
      </c>
      <c r="G17" s="528">
        <v>11.35</v>
      </c>
      <c r="H17" s="505">
        <f t="shared" si="0"/>
        <v>6810</v>
      </c>
      <c r="I17" s="506"/>
      <c r="J17" s="583"/>
    </row>
    <row r="18" spans="1:23" ht="21" customHeight="1">
      <c r="A18" s="586"/>
      <c r="B18" s="493"/>
      <c r="C18" s="496"/>
      <c r="D18" s="589" t="s">
        <v>275</v>
      </c>
      <c r="E18" s="556">
        <v>6000</v>
      </c>
      <c r="F18" s="499" t="s">
        <v>221</v>
      </c>
      <c r="G18" s="528">
        <v>0.35</v>
      </c>
      <c r="H18" s="505">
        <f t="shared" si="0"/>
        <v>2100</v>
      </c>
      <c r="I18" s="506"/>
      <c r="J18" s="583"/>
    </row>
    <row r="19" spans="1:23" ht="42" customHeight="1">
      <c r="A19" s="586"/>
      <c r="B19" s="493"/>
      <c r="C19" s="496"/>
      <c r="D19" s="552" t="s">
        <v>283</v>
      </c>
      <c r="E19" s="554">
        <v>10</v>
      </c>
      <c r="F19" s="499" t="s">
        <v>255</v>
      </c>
      <c r="G19" s="528">
        <v>66.25</v>
      </c>
      <c r="H19" s="505">
        <f t="shared" si="0"/>
        <v>662.5</v>
      </c>
      <c r="I19" s="506"/>
      <c r="J19" s="583"/>
    </row>
    <row r="20" spans="1:23" ht="21" customHeight="1">
      <c r="A20" s="586"/>
      <c r="B20" s="493"/>
      <c r="C20" s="496"/>
      <c r="D20" s="552" t="s">
        <v>300</v>
      </c>
      <c r="E20" s="554">
        <v>10</v>
      </c>
      <c r="F20" s="499" t="s">
        <v>262</v>
      </c>
      <c r="G20" s="528">
        <v>50</v>
      </c>
      <c r="H20" s="505">
        <f t="shared" si="0"/>
        <v>500</v>
      </c>
      <c r="I20" s="506"/>
      <c r="J20" s="583"/>
      <c r="R20" s="497"/>
      <c r="S20" s="660"/>
      <c r="T20" s="660"/>
      <c r="U20" s="660"/>
      <c r="V20" s="660"/>
      <c r="W20" s="510"/>
    </row>
    <row r="21" spans="1:23" ht="21" customHeight="1">
      <c r="A21" s="586"/>
      <c r="B21" s="493"/>
      <c r="C21" s="496"/>
      <c r="D21" s="552" t="s">
        <v>284</v>
      </c>
      <c r="E21" s="554">
        <v>26</v>
      </c>
      <c r="F21" s="499" t="s">
        <v>262</v>
      </c>
      <c r="G21" s="500">
        <v>7</v>
      </c>
      <c r="H21" s="501">
        <f t="shared" si="0"/>
        <v>182</v>
      </c>
      <c r="I21" s="506"/>
      <c r="J21" s="583"/>
      <c r="R21" s="497"/>
      <c r="S21" s="498"/>
      <c r="T21" s="499"/>
      <c r="U21" s="507"/>
      <c r="V21" s="507"/>
      <c r="W21" s="511"/>
    </row>
    <row r="22" spans="1:23" ht="20.25" customHeight="1">
      <c r="A22" s="586"/>
      <c r="B22" s="493"/>
      <c r="C22" s="509"/>
      <c r="D22" s="662" t="s">
        <v>173</v>
      </c>
      <c r="E22" s="662"/>
      <c r="F22" s="662"/>
      <c r="G22" s="662"/>
      <c r="H22" s="662"/>
      <c r="I22" s="582">
        <f>H23</f>
        <v>10.75</v>
      </c>
      <c r="J22" s="583"/>
      <c r="R22" s="512"/>
      <c r="S22" s="513"/>
      <c r="T22" s="514"/>
      <c r="U22" s="515"/>
      <c r="V22" s="501"/>
      <c r="W22" s="536"/>
    </row>
    <row r="23" spans="1:23" ht="12.75" customHeight="1">
      <c r="A23" s="586"/>
      <c r="B23" s="493"/>
      <c r="C23" s="509"/>
      <c r="D23" s="497" t="s">
        <v>175</v>
      </c>
      <c r="E23" s="498">
        <v>1</v>
      </c>
      <c r="F23" s="499" t="s">
        <v>174</v>
      </c>
      <c r="G23" s="507"/>
      <c r="H23" s="507">
        <v>10.75</v>
      </c>
      <c r="I23" s="531"/>
      <c r="J23" s="583"/>
      <c r="R23" s="512"/>
      <c r="S23" s="513"/>
      <c r="T23" s="514"/>
      <c r="U23" s="501"/>
      <c r="V23" s="501"/>
      <c r="W23" s="532"/>
    </row>
    <row r="24" spans="1:23" ht="12.75" customHeight="1">
      <c r="A24" s="586"/>
      <c r="B24" s="493"/>
      <c r="C24" s="509"/>
      <c r="D24" s="497"/>
      <c r="E24" s="498"/>
      <c r="F24" s="499"/>
      <c r="G24" s="507"/>
      <c r="H24" s="507"/>
      <c r="I24" s="530"/>
      <c r="J24" s="583"/>
      <c r="R24" s="661"/>
      <c r="S24" s="661"/>
      <c r="T24" s="661"/>
      <c r="U24" s="661"/>
      <c r="V24" s="661"/>
      <c r="W24" s="516"/>
    </row>
    <row r="25" spans="1:23" ht="19.5" customHeight="1">
      <c r="A25" s="586"/>
      <c r="B25" s="493"/>
      <c r="C25" s="509"/>
      <c r="D25" s="497"/>
      <c r="E25" s="660" t="s">
        <v>176</v>
      </c>
      <c r="F25" s="660"/>
      <c r="G25" s="660"/>
      <c r="H25" s="660"/>
      <c r="I25" s="510">
        <f>SUM(I7:I23)</f>
        <v>28397.75</v>
      </c>
      <c r="J25" s="583"/>
    </row>
    <row r="26" spans="1:23" ht="12.75" customHeight="1">
      <c r="A26" s="586"/>
      <c r="B26" s="493"/>
      <c r="C26" s="509"/>
      <c r="D26" s="497"/>
      <c r="E26" s="498"/>
      <c r="F26" s="499"/>
      <c r="G26" s="507"/>
      <c r="H26" s="507"/>
      <c r="I26" s="511"/>
      <c r="J26" s="583"/>
    </row>
    <row r="27" spans="1:23" ht="18" customHeight="1">
      <c r="A27" s="586"/>
      <c r="B27" s="493"/>
      <c r="C27" s="509"/>
      <c r="D27" s="512"/>
      <c r="E27" s="513"/>
      <c r="F27" s="514"/>
      <c r="G27" s="515" t="s">
        <v>276</v>
      </c>
      <c r="H27" s="501"/>
      <c r="I27" s="536">
        <f>+I25*5%</f>
        <v>1419.8875</v>
      </c>
      <c r="J27" s="583"/>
      <c r="K27" s="332"/>
      <c r="L27" s="332"/>
      <c r="M27" s="332"/>
    </row>
    <row r="28" spans="1:23" ht="13.5" customHeight="1">
      <c r="A28" s="586"/>
      <c r="B28" s="493"/>
      <c r="C28" s="509"/>
      <c r="D28" s="512"/>
      <c r="E28" s="513"/>
      <c r="F28" s="514"/>
      <c r="G28" s="501"/>
      <c r="H28" s="501"/>
      <c r="I28" s="532"/>
      <c r="J28" s="583"/>
    </row>
    <row r="29" spans="1:23" ht="19.5" customHeight="1">
      <c r="A29" s="586"/>
      <c r="B29" s="493"/>
      <c r="C29" s="509"/>
      <c r="D29" s="661" t="s">
        <v>233</v>
      </c>
      <c r="E29" s="661"/>
      <c r="F29" s="661"/>
      <c r="G29" s="661"/>
      <c r="H29" s="661"/>
      <c r="I29" s="516">
        <f>+I25+I27</f>
        <v>29817.637500000001</v>
      </c>
      <c r="J29" s="583"/>
      <c r="K29" s="623"/>
      <c r="L29" s="332"/>
    </row>
    <row r="30" spans="1:23" ht="12.75" customHeight="1">
      <c r="A30" s="586"/>
      <c r="B30" s="493"/>
      <c r="C30" s="509"/>
      <c r="D30" s="512"/>
      <c r="E30" s="513"/>
      <c r="F30" s="514"/>
      <c r="G30" s="501"/>
      <c r="H30" s="501"/>
      <c r="I30" s="517"/>
      <c r="J30" s="583"/>
    </row>
    <row r="31" spans="1:23" ht="12.75" customHeight="1">
      <c r="A31" s="586"/>
      <c r="B31" s="493"/>
      <c r="C31" s="509"/>
      <c r="D31" s="512"/>
      <c r="E31" s="513"/>
      <c r="F31" s="514"/>
      <c r="G31" s="501"/>
      <c r="H31" s="501"/>
      <c r="I31" s="517"/>
      <c r="J31" s="583"/>
      <c r="K31" s="623"/>
    </row>
    <row r="32" spans="1:23" ht="17.25" customHeight="1">
      <c r="A32" s="586"/>
      <c r="B32" s="493"/>
      <c r="C32" s="509"/>
      <c r="D32" s="512"/>
      <c r="E32" s="513"/>
      <c r="F32" s="514"/>
      <c r="G32" s="501"/>
      <c r="H32" s="501"/>
      <c r="I32" s="517"/>
      <c r="J32" s="583"/>
    </row>
    <row r="33" spans="1:10" ht="19.5" hidden="1" customHeight="1">
      <c r="A33" s="586"/>
      <c r="B33" s="493"/>
      <c r="C33" s="509"/>
      <c r="D33" s="512"/>
      <c r="E33" s="513"/>
      <c r="F33" s="514"/>
      <c r="G33" s="501"/>
      <c r="H33" s="501"/>
      <c r="I33" s="518"/>
      <c r="J33" s="583"/>
    </row>
    <row r="34" spans="1:10" ht="19.5" hidden="1" customHeight="1">
      <c r="A34" s="586"/>
      <c r="B34" s="493"/>
      <c r="C34" s="509"/>
      <c r="D34" s="512"/>
      <c r="E34" s="513"/>
      <c r="F34" s="514"/>
      <c r="G34" s="501"/>
      <c r="H34" s="501"/>
      <c r="I34" s="518"/>
      <c r="J34" s="583"/>
    </row>
    <row r="35" spans="1:10" ht="17.25" customHeight="1">
      <c r="A35" s="586"/>
      <c r="B35" s="493"/>
      <c r="C35" s="509"/>
      <c r="D35" s="519" t="s">
        <v>313</v>
      </c>
      <c r="E35" s="513"/>
      <c r="F35" s="514"/>
      <c r="G35" s="501"/>
      <c r="H35" s="501"/>
      <c r="I35" s="518"/>
      <c r="J35" s="583"/>
    </row>
    <row r="36" spans="1:10" ht="12.75" customHeight="1">
      <c r="A36" s="586"/>
      <c r="B36" s="493"/>
      <c r="C36" s="509"/>
      <c r="D36" s="520" t="s">
        <v>317</v>
      </c>
      <c r="E36" s="513"/>
      <c r="F36" s="514"/>
      <c r="G36" s="501"/>
      <c r="H36" s="501"/>
      <c r="I36" s="518"/>
      <c r="J36" s="583"/>
    </row>
    <row r="37" spans="1:10" ht="9" customHeight="1">
      <c r="A37" s="586"/>
      <c r="B37" s="521"/>
      <c r="C37" s="522"/>
      <c r="D37" s="523"/>
      <c r="E37" s="524"/>
      <c r="F37" s="525"/>
      <c r="G37" s="526"/>
      <c r="H37" s="526"/>
      <c r="I37" s="527"/>
      <c r="J37" s="583"/>
    </row>
    <row r="38" spans="1:10">
      <c r="A38" s="587"/>
      <c r="B38" s="585"/>
      <c r="C38" s="585"/>
      <c r="D38" s="585"/>
      <c r="E38" s="585"/>
      <c r="F38" s="585"/>
      <c r="G38" s="585"/>
      <c r="H38" s="585"/>
      <c r="I38" s="585"/>
      <c r="J38" s="584"/>
    </row>
  </sheetData>
  <mergeCells count="11">
    <mergeCell ref="D7:H7"/>
    <mergeCell ref="A1:J2"/>
    <mergeCell ref="D4:D5"/>
    <mergeCell ref="B3:I3"/>
    <mergeCell ref="E4:E5"/>
    <mergeCell ref="F4:F5"/>
    <mergeCell ref="S20:V20"/>
    <mergeCell ref="R24:V24"/>
    <mergeCell ref="D22:H22"/>
    <mergeCell ref="E25:H25"/>
    <mergeCell ref="D29:H29"/>
  </mergeCells>
  <phoneticPr fontId="6" type="noConversion"/>
  <pageMargins left="0.23622047244094491" right="0.23622047244094491" top="0.39370078740157483" bottom="0.39370078740157483" header="0" footer="0"/>
  <pageSetup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B1:L49"/>
  <sheetViews>
    <sheetView topLeftCell="A13" zoomScaleNormal="100" workbookViewId="0">
      <selection activeCell="K21" sqref="K21"/>
    </sheetView>
  </sheetViews>
  <sheetFormatPr baseColWidth="10" defaultColWidth="9.140625" defaultRowHeight="12.75"/>
  <cols>
    <col min="1" max="1" width="5.85546875" customWidth="1"/>
    <col min="2" max="2" width="3" customWidth="1"/>
    <col min="3" max="3" width="12.42578125" customWidth="1"/>
    <col min="4" max="4" width="9.140625" customWidth="1"/>
    <col min="5" max="5" width="3" customWidth="1"/>
    <col min="6" max="6" width="15.85546875" style="40" customWidth="1"/>
    <col min="7" max="7" width="1.7109375" customWidth="1"/>
    <col min="8" max="8" width="11.85546875" customWidth="1"/>
    <col min="9" max="9" width="15.7109375" style="40" customWidth="1"/>
    <col min="10" max="10" width="2.28515625" customWidth="1"/>
    <col min="11" max="11" width="23.140625" style="40" customWidth="1"/>
    <col min="12" max="12" width="3.5703125" customWidth="1"/>
  </cols>
  <sheetData>
    <row r="1" spans="2:12" ht="15.75">
      <c r="B1" s="681"/>
      <c r="C1" s="681"/>
      <c r="D1" s="681"/>
      <c r="E1" s="681"/>
      <c r="F1" s="681"/>
      <c r="G1" s="681"/>
      <c r="H1" s="681"/>
      <c r="I1" s="681"/>
      <c r="J1" s="681"/>
      <c r="K1" s="681"/>
      <c r="L1" s="681"/>
    </row>
    <row r="2" spans="2:12" ht="21" thickBot="1">
      <c r="B2" s="682" t="s">
        <v>120</v>
      </c>
      <c r="C2" s="683"/>
      <c r="D2" s="683"/>
      <c r="E2" s="683"/>
      <c r="F2" s="683"/>
      <c r="G2" s="683"/>
      <c r="H2" s="683"/>
      <c r="I2" s="683"/>
      <c r="J2" s="683"/>
      <c r="K2" s="683"/>
      <c r="L2" s="684"/>
    </row>
    <row r="3" spans="2:12" ht="3.75" customHeight="1" thickTop="1">
      <c r="B3" s="602"/>
      <c r="C3" s="136"/>
      <c r="D3" s="137"/>
      <c r="E3" s="137"/>
      <c r="F3" s="138"/>
      <c r="G3" s="138"/>
      <c r="H3" s="137"/>
      <c r="I3" s="138"/>
      <c r="J3" s="137"/>
      <c r="K3" s="139"/>
      <c r="L3" s="575"/>
    </row>
    <row r="4" spans="2:12" ht="3.75" customHeight="1">
      <c r="B4" s="602"/>
      <c r="C4" s="140"/>
      <c r="D4" s="79"/>
      <c r="E4" s="79"/>
      <c r="F4" s="80"/>
      <c r="G4" s="80"/>
      <c r="H4" s="79"/>
      <c r="I4" s="80"/>
      <c r="J4" s="79"/>
      <c r="K4" s="141"/>
      <c r="L4" s="604"/>
    </row>
    <row r="5" spans="2:12" ht="15">
      <c r="B5" s="603"/>
      <c r="C5" s="142"/>
      <c r="D5" s="77"/>
      <c r="E5" s="77"/>
      <c r="F5" s="78"/>
      <c r="G5" s="77"/>
      <c r="H5" s="77"/>
      <c r="I5" s="78"/>
      <c r="J5" s="77"/>
      <c r="K5" s="143"/>
      <c r="L5" s="576"/>
    </row>
    <row r="6" spans="2:12" ht="18.75" customHeight="1">
      <c r="B6" s="603"/>
      <c r="C6" s="685" t="str">
        <f>PORTADA!D15</f>
        <v>Apoyo con Materiales de Construccion a Familias de Bajos Recursos Economicos / Año 2021</v>
      </c>
      <c r="D6" s="686"/>
      <c r="E6" s="686"/>
      <c r="F6" s="686"/>
      <c r="G6" s="686"/>
      <c r="H6" s="686"/>
      <c r="I6" s="686"/>
      <c r="J6" s="686"/>
      <c r="K6" s="687"/>
      <c r="L6" s="576"/>
    </row>
    <row r="7" spans="2:12" ht="5.25" customHeight="1">
      <c r="B7" s="603"/>
      <c r="C7" s="690"/>
      <c r="D7" s="691"/>
      <c r="E7" s="691"/>
      <c r="F7" s="691"/>
      <c r="G7" s="691"/>
      <c r="H7" s="691"/>
      <c r="I7" s="691"/>
      <c r="J7" s="691"/>
      <c r="K7" s="692"/>
      <c r="L7" s="576"/>
    </row>
    <row r="8" spans="2:12" ht="15.75">
      <c r="B8" s="603"/>
      <c r="C8" s="693" t="str">
        <f>PORTADA!E17</f>
        <v xml:space="preserve">En Comunidades del Municipio de Nejapa </v>
      </c>
      <c r="D8" s="694"/>
      <c r="E8" s="694"/>
      <c r="F8" s="694"/>
      <c r="G8" s="694"/>
      <c r="H8" s="694"/>
      <c r="I8" s="694"/>
      <c r="J8" s="694"/>
      <c r="K8" s="695"/>
      <c r="L8" s="576"/>
    </row>
    <row r="9" spans="2:12" ht="6.75" customHeight="1">
      <c r="B9" s="603"/>
      <c r="C9" s="578"/>
      <c r="D9" s="579"/>
      <c r="E9" s="579"/>
      <c r="F9" s="580"/>
      <c r="G9" s="579"/>
      <c r="H9" s="579"/>
      <c r="I9" s="580"/>
      <c r="J9" s="579"/>
      <c r="K9" s="581"/>
      <c r="L9" s="576"/>
    </row>
    <row r="10" spans="2:12">
      <c r="B10" s="602"/>
      <c r="C10" s="144"/>
      <c r="D10" s="3"/>
      <c r="E10" s="3"/>
      <c r="F10" s="38"/>
      <c r="G10" s="3"/>
      <c r="H10" s="3"/>
      <c r="I10" s="38"/>
      <c r="J10" s="3"/>
      <c r="K10" s="145"/>
      <c r="L10" s="575"/>
    </row>
    <row r="11" spans="2:12">
      <c r="B11" s="602"/>
      <c r="C11" s="144"/>
      <c r="D11" s="3"/>
      <c r="E11" s="3"/>
      <c r="F11" s="38"/>
      <c r="G11" s="3"/>
      <c r="H11" s="3"/>
      <c r="I11" s="38"/>
      <c r="J11" s="3"/>
      <c r="K11" s="145"/>
      <c r="L11" s="575"/>
    </row>
    <row r="12" spans="2:12" ht="15">
      <c r="B12" s="602"/>
      <c r="C12" s="688" t="s">
        <v>197</v>
      </c>
      <c r="D12" s="689"/>
      <c r="E12" s="689"/>
      <c r="F12" s="689"/>
      <c r="G12" s="3"/>
      <c r="H12" s="64" t="s">
        <v>198</v>
      </c>
      <c r="I12" s="64"/>
      <c r="J12" s="64"/>
      <c r="K12" s="193"/>
      <c r="L12" s="575"/>
    </row>
    <row r="13" spans="2:12" ht="13.5" thickBot="1">
      <c r="B13" s="602"/>
      <c r="C13" s="144"/>
      <c r="D13" s="3"/>
      <c r="E13" s="3"/>
      <c r="F13" s="38"/>
      <c r="G13" s="3"/>
      <c r="H13" s="3"/>
      <c r="I13" s="38"/>
      <c r="J13" s="3"/>
      <c r="K13" s="145"/>
      <c r="L13" s="575"/>
    </row>
    <row r="14" spans="2:12">
      <c r="B14" s="602"/>
      <c r="C14" s="146"/>
      <c r="D14" s="50"/>
      <c r="E14" s="50"/>
      <c r="F14" s="53"/>
      <c r="G14" s="52"/>
      <c r="H14" s="50"/>
      <c r="I14" s="51"/>
      <c r="J14" s="50"/>
      <c r="K14" s="147"/>
      <c r="L14" s="575"/>
    </row>
    <row r="15" spans="2:12" ht="21" customHeight="1">
      <c r="B15" s="602"/>
      <c r="C15" s="148" t="s">
        <v>121</v>
      </c>
      <c r="D15" s="13"/>
      <c r="E15" s="13" t="s">
        <v>116</v>
      </c>
      <c r="F15" s="97">
        <f>'SOL DE FIN  '!K28</f>
        <v>0</v>
      </c>
      <c r="G15" s="54"/>
      <c r="H15" s="13" t="s">
        <v>121</v>
      </c>
      <c r="I15" s="48"/>
      <c r="J15" s="13" t="s">
        <v>116</v>
      </c>
      <c r="K15" s="149">
        <f>'SOL DE FIN  '!K25</f>
        <v>28387</v>
      </c>
      <c r="L15" s="575"/>
    </row>
    <row r="16" spans="2:12" ht="21" customHeight="1">
      <c r="B16" s="602"/>
      <c r="C16" s="148"/>
      <c r="D16" s="13"/>
      <c r="E16" s="13"/>
      <c r="F16" s="97"/>
      <c r="G16" s="54"/>
      <c r="H16" s="13"/>
      <c r="I16" s="48"/>
      <c r="J16" s="13"/>
      <c r="K16" s="149"/>
      <c r="L16" s="575"/>
    </row>
    <row r="17" spans="2:12" ht="21" customHeight="1">
      <c r="B17" s="602"/>
      <c r="C17" s="307" t="s">
        <v>200</v>
      </c>
      <c r="D17" s="13"/>
      <c r="E17" s="13" t="s">
        <v>116</v>
      </c>
      <c r="F17" s="97">
        <v>0</v>
      </c>
      <c r="G17" s="54"/>
      <c r="H17" s="13" t="s">
        <v>199</v>
      </c>
      <c r="I17" s="48"/>
      <c r="J17" s="13" t="s">
        <v>116</v>
      </c>
      <c r="K17" s="149">
        <v>0</v>
      </c>
      <c r="L17" s="575"/>
    </row>
    <row r="18" spans="2:12" ht="21" customHeight="1">
      <c r="B18" s="602"/>
      <c r="C18" s="144"/>
      <c r="D18" s="13"/>
      <c r="E18" s="13"/>
      <c r="F18" s="97"/>
      <c r="G18" s="54"/>
      <c r="H18" s="13"/>
      <c r="I18" s="48"/>
      <c r="J18" s="13"/>
      <c r="K18" s="149"/>
      <c r="L18" s="575"/>
    </row>
    <row r="19" spans="2:12" ht="21" customHeight="1">
      <c r="B19" s="602"/>
      <c r="C19" s="148"/>
      <c r="D19" s="13"/>
      <c r="E19" s="13"/>
      <c r="F19" s="97"/>
      <c r="G19" s="54"/>
      <c r="H19" s="13" t="s">
        <v>196</v>
      </c>
      <c r="I19" s="48"/>
      <c r="J19" s="13" t="s">
        <v>116</v>
      </c>
      <c r="K19" s="149">
        <v>0</v>
      </c>
      <c r="L19" s="575"/>
    </row>
    <row r="20" spans="2:12" ht="21" customHeight="1">
      <c r="B20" s="602"/>
      <c r="C20" s="148" t="s">
        <v>180</v>
      </c>
      <c r="D20" s="13"/>
      <c r="E20" s="13" t="s">
        <v>116</v>
      </c>
      <c r="F20" s="97">
        <f>'SOL DE FIN  '!K27</f>
        <v>0</v>
      </c>
      <c r="G20" s="54"/>
      <c r="H20" s="13"/>
      <c r="I20" s="48"/>
      <c r="J20" s="13"/>
      <c r="K20" s="149"/>
      <c r="L20" s="575"/>
    </row>
    <row r="21" spans="2:12" ht="15">
      <c r="B21" s="602"/>
      <c r="C21" s="148"/>
      <c r="D21" s="13"/>
      <c r="E21" s="3"/>
      <c r="F21" s="97"/>
      <c r="G21" s="54"/>
      <c r="H21" s="13" t="s">
        <v>130</v>
      </c>
      <c r="I21" s="48"/>
      <c r="J21" s="13" t="s">
        <v>116</v>
      </c>
      <c r="K21" s="149">
        <f>'SOL DE FIN  '!K29</f>
        <v>10.75</v>
      </c>
      <c r="L21" s="575"/>
    </row>
    <row r="22" spans="2:12" ht="15">
      <c r="B22" s="602"/>
      <c r="C22" s="148"/>
      <c r="D22" s="13"/>
      <c r="E22" s="13"/>
      <c r="F22" s="97"/>
      <c r="G22" s="54"/>
      <c r="H22" s="13"/>
      <c r="I22" s="48"/>
      <c r="J22" s="13"/>
      <c r="K22" s="149"/>
      <c r="L22" s="575"/>
    </row>
    <row r="23" spans="2:12" ht="15.75">
      <c r="B23" s="602"/>
      <c r="C23" s="464" t="s">
        <v>102</v>
      </c>
      <c r="D23" s="465"/>
      <c r="E23" s="465" t="s">
        <v>116</v>
      </c>
      <c r="F23" s="466">
        <f>SUM(F15:F20)</f>
        <v>0</v>
      </c>
      <c r="G23" s="467"/>
      <c r="H23" s="465" t="s">
        <v>102</v>
      </c>
      <c r="I23" s="468"/>
      <c r="J23" s="465" t="s">
        <v>116</v>
      </c>
      <c r="K23" s="469">
        <f>SUM(K15:K21)</f>
        <v>28397.75</v>
      </c>
      <c r="L23" s="575"/>
    </row>
    <row r="24" spans="2:12" ht="6" customHeight="1">
      <c r="B24" s="602"/>
      <c r="C24" s="470"/>
      <c r="D24" s="471"/>
      <c r="E24" s="471"/>
      <c r="F24" s="472"/>
      <c r="G24" s="473"/>
      <c r="H24" s="471"/>
      <c r="I24" s="474"/>
      <c r="J24" s="471"/>
      <c r="K24" s="475"/>
      <c r="L24" s="575"/>
    </row>
    <row r="25" spans="2:12">
      <c r="B25" s="602"/>
      <c r="C25" s="144"/>
      <c r="D25" s="3"/>
      <c r="E25" s="3"/>
      <c r="F25" s="38"/>
      <c r="G25" s="3"/>
      <c r="H25" s="3"/>
      <c r="I25" s="38"/>
      <c r="J25" s="3"/>
      <c r="K25" s="145"/>
      <c r="L25" s="575"/>
    </row>
    <row r="26" spans="2:12">
      <c r="B26" s="602"/>
      <c r="C26" s="144"/>
      <c r="D26" s="3"/>
      <c r="E26" s="3"/>
      <c r="F26" s="38"/>
      <c r="G26" s="3"/>
      <c r="H26" s="3"/>
      <c r="I26" s="38"/>
      <c r="J26" s="3"/>
      <c r="K26" s="145"/>
      <c r="L26" s="575"/>
    </row>
    <row r="27" spans="2:12">
      <c r="B27" s="602"/>
      <c r="C27" s="144"/>
      <c r="D27" s="3"/>
      <c r="E27" s="3"/>
      <c r="F27" s="38"/>
      <c r="G27" s="3"/>
      <c r="H27" s="3"/>
      <c r="I27" s="38"/>
      <c r="J27" s="3"/>
      <c r="K27" s="145"/>
      <c r="L27" s="575"/>
    </row>
    <row r="28" spans="2:12">
      <c r="B28" s="602"/>
      <c r="C28" s="144"/>
      <c r="D28" s="3"/>
      <c r="E28" s="3"/>
      <c r="F28" s="38"/>
      <c r="G28" s="3"/>
      <c r="H28" s="3"/>
      <c r="I28" s="38"/>
      <c r="J28" s="3"/>
      <c r="K28" s="145"/>
      <c r="L28" s="575"/>
    </row>
    <row r="29" spans="2:12" ht="15">
      <c r="B29" s="602"/>
      <c r="C29" s="144"/>
      <c r="D29" s="679" t="s">
        <v>183</v>
      </c>
      <c r="E29" s="679"/>
      <c r="F29" s="679"/>
      <c r="G29" s="679"/>
      <c r="H29" s="679"/>
      <c r="I29" s="98">
        <f>K15+F15+K21+K17+K19</f>
        <v>28397.75</v>
      </c>
      <c r="J29" s="3"/>
      <c r="K29" s="145"/>
      <c r="L29" s="575"/>
    </row>
    <row r="30" spans="2:12" ht="12.95" customHeight="1">
      <c r="B30" s="602"/>
      <c r="C30" s="144"/>
      <c r="D30" s="13"/>
      <c r="E30" s="13"/>
      <c r="F30" s="48"/>
      <c r="G30" s="13"/>
      <c r="H30" s="3"/>
      <c r="I30" s="98"/>
      <c r="J30" s="3"/>
      <c r="K30" s="145"/>
      <c r="L30" s="575"/>
    </row>
    <row r="31" spans="2:12" ht="15">
      <c r="B31" s="602"/>
      <c r="C31" s="144"/>
      <c r="D31" s="679" t="s">
        <v>181</v>
      </c>
      <c r="E31" s="679"/>
      <c r="F31" s="679"/>
      <c r="G31" s="679"/>
      <c r="H31" s="679"/>
      <c r="I31" s="98">
        <f>F20</f>
        <v>0</v>
      </c>
      <c r="J31" s="3"/>
      <c r="K31" s="145"/>
      <c r="L31" s="575"/>
    </row>
    <row r="32" spans="2:12" ht="12.95" customHeight="1">
      <c r="B32" s="602"/>
      <c r="C32" s="144"/>
      <c r="D32" s="13"/>
      <c r="E32" s="13"/>
      <c r="F32" s="48"/>
      <c r="G32" s="13"/>
      <c r="H32" s="3"/>
      <c r="I32" s="98"/>
      <c r="J32" s="3"/>
      <c r="K32" s="145"/>
      <c r="L32" s="575"/>
    </row>
    <row r="33" spans="2:12" ht="15">
      <c r="B33" s="602"/>
      <c r="C33" s="144"/>
      <c r="D33" s="679" t="s">
        <v>182</v>
      </c>
      <c r="E33" s="679"/>
      <c r="F33" s="679"/>
      <c r="G33" s="679"/>
      <c r="H33" s="679"/>
      <c r="I33" s="98">
        <f>F17</f>
        <v>0</v>
      </c>
      <c r="J33" s="3"/>
      <c r="K33" s="145"/>
      <c r="L33" s="575"/>
    </row>
    <row r="34" spans="2:12" ht="15">
      <c r="B34" s="602"/>
      <c r="C34" s="144"/>
      <c r="D34" s="132"/>
      <c r="E34" s="132"/>
      <c r="F34" s="132"/>
      <c r="G34" s="132"/>
      <c r="H34" s="132"/>
      <c r="I34" s="98"/>
      <c r="J34" s="3"/>
      <c r="K34" s="145"/>
      <c r="L34" s="575"/>
    </row>
    <row r="35" spans="2:12" ht="15">
      <c r="B35" s="602"/>
      <c r="C35" s="144"/>
      <c r="D35" s="680" t="s">
        <v>201</v>
      </c>
      <c r="E35" s="680"/>
      <c r="F35" s="680"/>
      <c r="G35" s="680"/>
      <c r="H35" s="680"/>
      <c r="I35" s="99">
        <v>0</v>
      </c>
      <c r="J35" s="3"/>
      <c r="K35" s="145"/>
      <c r="L35" s="575"/>
    </row>
    <row r="36" spans="2:12" ht="12.95" customHeight="1">
      <c r="B36" s="602"/>
      <c r="C36" s="144"/>
      <c r="D36" s="13"/>
      <c r="E36" s="13"/>
      <c r="F36" s="48"/>
      <c r="G36" s="13"/>
      <c r="H36" s="3"/>
      <c r="I36" s="98"/>
      <c r="J36" s="3"/>
      <c r="K36" s="145"/>
      <c r="L36" s="575"/>
    </row>
    <row r="37" spans="2:12" ht="15">
      <c r="B37" s="602"/>
      <c r="C37" s="144"/>
      <c r="D37" s="679" t="s">
        <v>155</v>
      </c>
      <c r="E37" s="679"/>
      <c r="F37" s="679"/>
      <c r="G37" s="679"/>
      <c r="H37" s="679"/>
      <c r="I37" s="98">
        <f>SUM(I29:I36)</f>
        <v>28397.75</v>
      </c>
      <c r="J37" s="3"/>
      <c r="K37" s="145"/>
      <c r="L37" s="575"/>
    </row>
    <row r="38" spans="2:12" ht="12.95" customHeight="1">
      <c r="B38" s="602"/>
      <c r="C38" s="144"/>
      <c r="D38" s="13"/>
      <c r="E38" s="13"/>
      <c r="F38" s="48"/>
      <c r="G38" s="13"/>
      <c r="H38" s="3"/>
      <c r="I38" s="98"/>
      <c r="J38" s="3"/>
      <c r="K38" s="145"/>
      <c r="L38" s="575"/>
    </row>
    <row r="39" spans="2:12" ht="15">
      <c r="B39" s="602"/>
      <c r="C39" s="144"/>
      <c r="D39" s="679" t="s">
        <v>156</v>
      </c>
      <c r="E39" s="679"/>
      <c r="F39" s="679"/>
      <c r="G39" s="679"/>
      <c r="H39" s="679"/>
      <c r="I39" s="98">
        <f>'SOL DE FIN  '!K30</f>
        <v>1419.8875</v>
      </c>
      <c r="J39" s="3"/>
      <c r="K39" s="145"/>
      <c r="L39" s="575"/>
    </row>
    <row r="40" spans="2:12" ht="15.75" thickBot="1">
      <c r="B40" s="602"/>
      <c r="C40" s="144"/>
      <c r="D40" s="62"/>
      <c r="E40" s="13"/>
      <c r="F40" s="48"/>
      <c r="G40" s="13"/>
      <c r="H40" s="3"/>
      <c r="I40" s="98"/>
      <c r="J40" s="3"/>
      <c r="K40" s="145"/>
      <c r="L40" s="575"/>
    </row>
    <row r="41" spans="2:12" ht="18" customHeight="1" thickBot="1">
      <c r="B41" s="602"/>
      <c r="C41" s="144"/>
      <c r="D41" s="476" t="s">
        <v>122</v>
      </c>
      <c r="E41" s="477"/>
      <c r="F41" s="478"/>
      <c r="G41" s="479"/>
      <c r="H41" s="477"/>
      <c r="I41" s="480">
        <f>SUM(I37:I39)</f>
        <v>29817.637500000001</v>
      </c>
      <c r="J41" s="3"/>
      <c r="K41" s="145"/>
      <c r="L41" s="575"/>
    </row>
    <row r="42" spans="2:12">
      <c r="B42" s="602"/>
      <c r="C42" s="144"/>
      <c r="D42" s="3"/>
      <c r="E42" s="3"/>
      <c r="F42" s="38"/>
      <c r="G42" s="3"/>
      <c r="H42" s="3"/>
      <c r="I42" s="81"/>
      <c r="J42" s="3"/>
      <c r="K42" s="145"/>
      <c r="L42" s="575"/>
    </row>
    <row r="43" spans="2:12">
      <c r="B43" s="602"/>
      <c r="C43" s="144"/>
      <c r="D43" s="3"/>
      <c r="E43" s="3"/>
      <c r="F43" s="38"/>
      <c r="G43" s="3"/>
      <c r="H43" s="3"/>
      <c r="I43" s="49"/>
      <c r="J43" s="3"/>
      <c r="K43" s="145"/>
      <c r="L43" s="575"/>
    </row>
    <row r="44" spans="2:12">
      <c r="B44" s="602"/>
      <c r="C44" s="144"/>
      <c r="D44" s="3"/>
      <c r="E44" s="3"/>
      <c r="F44" s="38"/>
      <c r="G44" s="3"/>
      <c r="H44" s="3"/>
      <c r="I44" s="49"/>
      <c r="J44" s="3"/>
      <c r="K44" s="145"/>
      <c r="L44" s="575"/>
    </row>
    <row r="45" spans="2:12">
      <c r="B45" s="602"/>
      <c r="C45" s="144"/>
      <c r="D45" s="3"/>
      <c r="E45" s="3"/>
      <c r="F45" s="38"/>
      <c r="G45" s="3"/>
      <c r="H45" s="3"/>
      <c r="I45" s="38"/>
      <c r="J45" s="3"/>
      <c r="K45" s="145"/>
      <c r="L45" s="575"/>
    </row>
    <row r="46" spans="2:12" ht="13.5" thickBot="1">
      <c r="B46" s="602"/>
      <c r="C46" s="150"/>
      <c r="D46" s="151"/>
      <c r="E46" s="151"/>
      <c r="F46" s="152"/>
      <c r="G46" s="151"/>
      <c r="H46" s="151"/>
      <c r="I46" s="152"/>
      <c r="J46" s="151"/>
      <c r="K46" s="153"/>
      <c r="L46" s="575"/>
    </row>
    <row r="47" spans="2:12" ht="13.5" thickTop="1">
      <c r="B47" s="590"/>
      <c r="C47" s="591"/>
      <c r="D47" s="591"/>
      <c r="E47" s="591"/>
      <c r="F47" s="592"/>
      <c r="G47" s="591"/>
      <c r="H47" s="591"/>
      <c r="I47" s="592"/>
      <c r="J47" s="591"/>
      <c r="K47" s="592"/>
      <c r="L47" s="575"/>
    </row>
    <row r="48" spans="2:12" ht="12" customHeight="1">
      <c r="B48" s="590"/>
      <c r="C48" s="593" t="s">
        <v>123</v>
      </c>
      <c r="D48" s="594"/>
      <c r="E48" s="594"/>
      <c r="F48" s="595"/>
      <c r="G48" s="594"/>
      <c r="H48" s="596"/>
      <c r="I48" s="597" t="str">
        <f>PORTADA!J27</f>
        <v>08/06/2021.</v>
      </c>
      <c r="J48" s="596"/>
      <c r="K48" s="598"/>
      <c r="L48" s="575"/>
    </row>
    <row r="49" spans="2:12" ht="11.25" customHeight="1" thickBot="1">
      <c r="B49" s="599"/>
      <c r="C49" s="600"/>
      <c r="D49" s="600"/>
      <c r="E49" s="600"/>
      <c r="F49" s="601"/>
      <c r="G49" s="600"/>
      <c r="H49" s="600"/>
      <c r="I49" s="601"/>
      <c r="J49" s="600"/>
      <c r="K49" s="601"/>
      <c r="L49" s="577"/>
    </row>
  </sheetData>
  <sheetProtection selectLockedCells="1" selectUnlockedCells="1"/>
  <mergeCells count="12">
    <mergeCell ref="B1:L1"/>
    <mergeCell ref="B2:L2"/>
    <mergeCell ref="C6:K6"/>
    <mergeCell ref="C12:F12"/>
    <mergeCell ref="C7:K7"/>
    <mergeCell ref="C8:K8"/>
    <mergeCell ref="D39:H39"/>
    <mergeCell ref="D29:H29"/>
    <mergeCell ref="D31:H31"/>
    <mergeCell ref="D33:H33"/>
    <mergeCell ref="D37:H37"/>
    <mergeCell ref="D35:H35"/>
  </mergeCells>
  <phoneticPr fontId="0" type="noConversion"/>
  <printOptions horizontalCentered="1" verticalCentered="1"/>
  <pageMargins left="0" right="0" top="0" bottom="0" header="0" footer="0"/>
  <pageSetup scale="9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M46"/>
  <sheetViews>
    <sheetView topLeftCell="A16" zoomScale="90" zoomScaleNormal="90" workbookViewId="0">
      <selection activeCell="Q38" sqref="Q38"/>
    </sheetView>
  </sheetViews>
  <sheetFormatPr baseColWidth="10" defaultColWidth="9.140625" defaultRowHeight="12.75"/>
  <cols>
    <col min="1" max="1" width="3.7109375" customWidth="1"/>
    <col min="2" max="2" width="4.42578125" customWidth="1"/>
    <col min="3" max="3" width="10.28515625" customWidth="1"/>
    <col min="4" max="4" width="9.140625" customWidth="1"/>
    <col min="5" max="5" width="17.28515625" customWidth="1"/>
    <col min="6" max="6" width="2.140625" customWidth="1"/>
    <col min="7" max="7" width="16.140625" style="40" customWidth="1"/>
    <col min="8" max="8" width="2.42578125" customWidth="1"/>
    <col min="9" max="9" width="16.42578125" style="40" customWidth="1"/>
    <col min="10" max="10" width="2.42578125" customWidth="1"/>
    <col min="11" max="11" width="14.42578125" style="40" customWidth="1"/>
    <col min="12" max="12" width="11.28515625" customWidth="1"/>
    <col min="13" max="13" width="3.140625" customWidth="1"/>
  </cols>
  <sheetData>
    <row r="1" spans="1:13">
      <c r="A1" s="696"/>
      <c r="B1" s="697"/>
      <c r="C1" s="697"/>
      <c r="D1" s="697"/>
      <c r="E1" s="697"/>
      <c r="F1" s="697"/>
      <c r="G1" s="697"/>
      <c r="H1" s="697"/>
      <c r="I1" s="697"/>
      <c r="J1" s="697"/>
      <c r="K1" s="697"/>
      <c r="L1" s="697"/>
      <c r="M1" s="698"/>
    </row>
    <row r="2" spans="1:13" ht="6.75" customHeight="1">
      <c r="A2" s="699" t="s">
        <v>103</v>
      </c>
      <c r="B2" s="700"/>
      <c r="C2" s="700"/>
      <c r="D2" s="700"/>
      <c r="E2" s="700"/>
      <c r="F2" s="700"/>
      <c r="G2" s="700"/>
      <c r="H2" s="700"/>
      <c r="I2" s="700"/>
      <c r="J2" s="700"/>
      <c r="K2" s="700"/>
      <c r="L2" s="700"/>
      <c r="M2" s="701"/>
    </row>
    <row r="3" spans="1:13" ht="15" customHeight="1">
      <c r="A3" s="699"/>
      <c r="B3" s="700"/>
      <c r="C3" s="700"/>
      <c r="D3" s="700"/>
      <c r="E3" s="700"/>
      <c r="F3" s="700"/>
      <c r="G3" s="700"/>
      <c r="H3" s="700"/>
      <c r="I3" s="700"/>
      <c r="J3" s="700"/>
      <c r="K3" s="700"/>
      <c r="L3" s="700"/>
      <c r="M3" s="701"/>
    </row>
    <row r="4" spans="1:13" ht="4.5" customHeight="1" thickBot="1">
      <c r="A4" s="699"/>
      <c r="B4" s="700"/>
      <c r="C4" s="700"/>
      <c r="D4" s="700"/>
      <c r="E4" s="700"/>
      <c r="F4" s="700"/>
      <c r="G4" s="700"/>
      <c r="H4" s="700"/>
      <c r="I4" s="700"/>
      <c r="J4" s="700"/>
      <c r="K4" s="700"/>
      <c r="L4" s="700"/>
      <c r="M4" s="701"/>
    </row>
    <row r="5" spans="1:13" ht="13.5" thickTop="1">
      <c r="A5" s="604"/>
      <c r="B5" s="154"/>
      <c r="C5" s="155"/>
      <c r="D5" s="155"/>
      <c r="E5" s="155"/>
      <c r="F5" s="155"/>
      <c r="G5" s="156"/>
      <c r="H5" s="155"/>
      <c r="I5" s="156"/>
      <c r="J5" s="155"/>
      <c r="K5" s="156"/>
      <c r="L5" s="157"/>
      <c r="M5" s="605"/>
    </row>
    <row r="6" spans="1:13" ht="15.75">
      <c r="A6" s="602"/>
      <c r="B6" s="158" t="s">
        <v>104</v>
      </c>
      <c r="C6" s="41" t="s">
        <v>105</v>
      </c>
      <c r="D6" s="42"/>
      <c r="E6" s="42"/>
      <c r="F6" s="3"/>
      <c r="G6" s="38"/>
      <c r="H6" s="3"/>
      <c r="I6" s="38"/>
      <c r="J6" s="3"/>
      <c r="K6" s="38"/>
      <c r="L6" s="159"/>
      <c r="M6" s="605"/>
    </row>
    <row r="7" spans="1:13">
      <c r="A7" s="602"/>
      <c r="B7" s="160"/>
      <c r="C7" s="3"/>
      <c r="D7" s="3"/>
      <c r="E7" s="3"/>
      <c r="F7" s="3"/>
      <c r="G7" s="38"/>
      <c r="H7" s="3"/>
      <c r="I7" s="38"/>
      <c r="J7" s="3"/>
      <c r="K7" s="38"/>
      <c r="L7" s="159"/>
      <c r="M7" s="605"/>
    </row>
    <row r="8" spans="1:13">
      <c r="A8" s="602"/>
      <c r="B8" s="160"/>
      <c r="C8" s="5" t="s">
        <v>106</v>
      </c>
      <c r="D8" s="3"/>
      <c r="E8" s="3"/>
      <c r="F8" s="3"/>
      <c r="G8" s="38"/>
      <c r="H8" s="3"/>
      <c r="I8" s="38"/>
      <c r="J8" s="3"/>
      <c r="K8" s="38"/>
      <c r="L8" s="159"/>
      <c r="M8" s="605"/>
    </row>
    <row r="9" spans="1:13">
      <c r="A9" s="602"/>
      <c r="B9" s="160"/>
      <c r="C9" s="5"/>
      <c r="D9" s="3"/>
      <c r="E9" s="3"/>
      <c r="F9" s="3"/>
      <c r="G9" s="38"/>
      <c r="H9" s="3"/>
      <c r="I9" s="38"/>
      <c r="J9" s="3"/>
      <c r="K9" s="38"/>
      <c r="L9" s="159"/>
      <c r="M9" s="605"/>
    </row>
    <row r="10" spans="1:13">
      <c r="A10" s="602"/>
      <c r="B10" s="160"/>
      <c r="C10" s="3"/>
      <c r="D10" s="3"/>
      <c r="E10" s="3"/>
      <c r="F10" s="3"/>
      <c r="G10" s="38"/>
      <c r="H10" s="3"/>
      <c r="I10" s="38"/>
      <c r="J10" s="3"/>
      <c r="K10" s="38"/>
      <c r="L10" s="159"/>
      <c r="M10" s="605"/>
    </row>
    <row r="11" spans="1:13" ht="15.75">
      <c r="A11" s="602"/>
      <c r="B11" s="158" t="s">
        <v>107</v>
      </c>
      <c r="C11" s="41" t="s">
        <v>108</v>
      </c>
      <c r="D11" s="42"/>
      <c r="E11" s="42"/>
      <c r="F11" s="42"/>
      <c r="G11" s="43"/>
      <c r="H11" s="42"/>
      <c r="I11" s="43"/>
      <c r="J11" s="42"/>
      <c r="K11" s="43"/>
      <c r="L11" s="161"/>
      <c r="M11" s="605"/>
    </row>
    <row r="12" spans="1:13">
      <c r="A12" s="602"/>
      <c r="B12" s="160"/>
      <c r="C12" s="3"/>
      <c r="D12" s="3"/>
      <c r="E12" s="3"/>
      <c r="F12" s="3"/>
      <c r="G12" s="38"/>
      <c r="H12" s="3"/>
      <c r="I12" s="38"/>
      <c r="J12" s="3"/>
      <c r="K12" s="38"/>
      <c r="L12" s="159"/>
      <c r="M12" s="605"/>
    </row>
    <row r="13" spans="1:13">
      <c r="A13" s="602"/>
      <c r="B13" s="160"/>
      <c r="C13" s="3"/>
      <c r="D13" s="3"/>
      <c r="E13" s="3"/>
      <c r="F13" s="3"/>
      <c r="G13" s="38"/>
      <c r="H13" s="3"/>
      <c r="I13" s="38"/>
      <c r="J13" s="3"/>
      <c r="K13" s="38"/>
      <c r="L13" s="159"/>
      <c r="M13" s="605"/>
    </row>
    <row r="14" spans="1:13" ht="33.75" customHeight="1">
      <c r="A14" s="602"/>
      <c r="B14" s="162" t="s">
        <v>109</v>
      </c>
      <c r="C14" s="44" t="s">
        <v>110</v>
      </c>
      <c r="D14" s="3"/>
      <c r="E14" s="713" t="str">
        <f>PORTADA!D15</f>
        <v>Apoyo con Materiales de Construccion a Familias de Bajos Recursos Economicos / Año 2021</v>
      </c>
      <c r="F14" s="713"/>
      <c r="G14" s="713"/>
      <c r="H14" s="713"/>
      <c r="I14" s="713"/>
      <c r="J14" s="713"/>
      <c r="K14" s="713"/>
      <c r="L14" s="714"/>
      <c r="M14" s="605"/>
    </row>
    <row r="15" spans="1:13" ht="10.5" customHeight="1">
      <c r="A15" s="602"/>
      <c r="B15" s="160"/>
      <c r="C15" s="3"/>
      <c r="D15" s="3"/>
      <c r="E15" s="96"/>
      <c r="F15" s="70"/>
      <c r="G15" s="71"/>
      <c r="H15" s="72"/>
      <c r="I15" s="73"/>
      <c r="J15" s="72"/>
      <c r="K15" s="73"/>
      <c r="L15" s="163"/>
      <c r="M15" s="605"/>
    </row>
    <row r="16" spans="1:13" ht="18">
      <c r="A16" s="602"/>
      <c r="B16" s="160"/>
      <c r="C16" s="3"/>
      <c r="D16" s="3"/>
      <c r="E16" s="59"/>
      <c r="F16" s="59"/>
      <c r="G16" s="60"/>
      <c r="H16" s="3"/>
      <c r="I16" s="38"/>
      <c r="J16" s="3"/>
      <c r="K16" s="38"/>
      <c r="L16" s="159"/>
      <c r="M16" s="605"/>
    </row>
    <row r="17" spans="1:13" ht="17.25">
      <c r="A17" s="602"/>
      <c r="B17" s="162" t="s">
        <v>111</v>
      </c>
      <c r="C17" s="44" t="s">
        <v>112</v>
      </c>
      <c r="D17" s="3"/>
      <c r="E17" s="562" t="str">
        <f>PORTADA!E17</f>
        <v xml:space="preserve">En Comunidades del Municipio de Nejapa </v>
      </c>
      <c r="F17" s="544"/>
      <c r="G17" s="545"/>
      <c r="H17" s="546"/>
      <c r="I17" s="75"/>
      <c r="J17" s="74"/>
      <c r="K17" s="75"/>
      <c r="L17" s="164"/>
      <c r="M17" s="606"/>
    </row>
    <row r="18" spans="1:13" ht="13.5" thickBot="1">
      <c r="A18" s="602"/>
      <c r="B18" s="160"/>
      <c r="C18" s="3"/>
      <c r="D18" s="3"/>
      <c r="E18" s="35"/>
      <c r="F18" s="35"/>
      <c r="G18" s="46"/>
      <c r="H18" s="35"/>
      <c r="I18" s="46"/>
      <c r="J18" s="35"/>
      <c r="K18" s="46"/>
      <c r="L18" s="165"/>
      <c r="M18" s="605"/>
    </row>
    <row r="19" spans="1:13">
      <c r="A19" s="602"/>
      <c r="B19" s="166"/>
      <c r="C19" s="50"/>
      <c r="D19" s="50"/>
      <c r="E19" s="50"/>
      <c r="F19" s="50"/>
      <c r="G19" s="51"/>
      <c r="H19" s="50"/>
      <c r="I19" s="51"/>
      <c r="J19" s="50"/>
      <c r="K19" s="51"/>
      <c r="L19" s="167"/>
      <c r="M19" s="605"/>
    </row>
    <row r="20" spans="1:13" ht="15.75">
      <c r="A20" s="602"/>
      <c r="B20" s="158" t="s">
        <v>113</v>
      </c>
      <c r="C20" s="41" t="s">
        <v>114</v>
      </c>
      <c r="D20" s="3"/>
      <c r="E20" s="3"/>
      <c r="F20" s="3"/>
      <c r="G20" s="38"/>
      <c r="H20" s="3"/>
      <c r="I20" s="38"/>
      <c r="J20" s="3"/>
      <c r="K20" s="38"/>
      <c r="L20" s="159"/>
      <c r="M20" s="605"/>
    </row>
    <row r="21" spans="1:13" ht="15.75">
      <c r="A21" s="602"/>
      <c r="B21" s="168"/>
      <c r="C21" s="41"/>
      <c r="D21" s="3"/>
      <c r="E21" s="3"/>
      <c r="F21" s="3"/>
      <c r="G21" s="38"/>
      <c r="H21" s="3"/>
      <c r="I21" s="38"/>
      <c r="J21" s="3"/>
      <c r="K21" s="38"/>
      <c r="L21" s="159"/>
      <c r="M21" s="605"/>
    </row>
    <row r="22" spans="1:13" ht="13.5" thickBot="1">
      <c r="A22" s="602"/>
      <c r="B22" s="169"/>
      <c r="C22" s="3"/>
      <c r="D22" s="3"/>
      <c r="E22" s="3"/>
      <c r="F22" s="3"/>
      <c r="G22" s="38"/>
      <c r="H22" s="3"/>
      <c r="I22" s="38"/>
      <c r="J22" s="3"/>
      <c r="K22" s="38"/>
      <c r="L22" s="159"/>
      <c r="M22" s="605"/>
    </row>
    <row r="23" spans="1:13">
      <c r="A23" s="602"/>
      <c r="B23" s="169"/>
      <c r="C23" s="703" t="s">
        <v>136</v>
      </c>
      <c r="D23" s="704"/>
      <c r="E23" s="705"/>
      <c r="F23" s="187"/>
      <c r="G23" s="188" t="s">
        <v>177</v>
      </c>
      <c r="H23" s="189"/>
      <c r="I23" s="188" t="s">
        <v>177</v>
      </c>
      <c r="J23" s="189"/>
      <c r="K23" s="188"/>
      <c r="L23" s="159"/>
      <c r="M23" s="605"/>
    </row>
    <row r="24" spans="1:13" ht="13.5" thickBot="1">
      <c r="A24" s="602"/>
      <c r="B24" s="169"/>
      <c r="C24" s="706"/>
      <c r="D24" s="707"/>
      <c r="E24" s="708"/>
      <c r="F24" s="190"/>
      <c r="G24" s="191" t="s">
        <v>178</v>
      </c>
      <c r="H24" s="192"/>
      <c r="I24" s="191" t="s">
        <v>179</v>
      </c>
      <c r="J24" s="192"/>
      <c r="K24" s="191" t="s">
        <v>115</v>
      </c>
      <c r="L24" s="159"/>
      <c r="M24" s="605"/>
    </row>
    <row r="25" spans="1:13" ht="25.5" customHeight="1">
      <c r="A25" s="602"/>
      <c r="B25" s="170"/>
      <c r="C25" s="186" t="s">
        <v>225</v>
      </c>
      <c r="D25" s="83"/>
      <c r="E25" s="84"/>
      <c r="F25" s="91" t="s">
        <v>116</v>
      </c>
      <c r="G25" s="86">
        <f>PRESUPUESTO!I7</f>
        <v>28387</v>
      </c>
      <c r="H25" s="85" t="s">
        <v>116</v>
      </c>
      <c r="I25" s="86"/>
      <c r="J25" s="92" t="s">
        <v>116</v>
      </c>
      <c r="K25" s="86">
        <f>I25+G25</f>
        <v>28387</v>
      </c>
      <c r="L25" s="171"/>
      <c r="M25" s="605"/>
    </row>
    <row r="26" spans="1:13" ht="25.5" customHeight="1">
      <c r="A26" s="602"/>
      <c r="B26" s="170"/>
      <c r="C26" s="186" t="s">
        <v>226</v>
      </c>
      <c r="D26" s="83"/>
      <c r="E26" s="84"/>
      <c r="F26" s="91" t="s">
        <v>116</v>
      </c>
      <c r="G26" s="86">
        <v>0</v>
      </c>
      <c r="H26" s="85" t="s">
        <v>116</v>
      </c>
      <c r="I26" s="86"/>
      <c r="J26" s="92" t="s">
        <v>116</v>
      </c>
      <c r="K26" s="86">
        <f t="shared" ref="K26:K30" si="0">I26+G26</f>
        <v>0</v>
      </c>
      <c r="L26" s="171"/>
      <c r="M26" s="605"/>
    </row>
    <row r="27" spans="1:13" ht="25.5" customHeight="1">
      <c r="A27" s="602"/>
      <c r="B27" s="170"/>
      <c r="C27" s="186" t="s">
        <v>227</v>
      </c>
      <c r="D27" s="83"/>
      <c r="E27" s="84"/>
      <c r="F27" s="91" t="s">
        <v>116</v>
      </c>
      <c r="G27" s="86">
        <f>PRESUPUESTO!I11</f>
        <v>0</v>
      </c>
      <c r="H27" s="91" t="s">
        <v>116</v>
      </c>
      <c r="I27" s="86"/>
      <c r="J27" s="91" t="s">
        <v>116</v>
      </c>
      <c r="K27" s="86">
        <f t="shared" si="0"/>
        <v>0</v>
      </c>
      <c r="L27" s="171"/>
      <c r="M27" s="605"/>
    </row>
    <row r="28" spans="1:13" ht="25.5" customHeight="1">
      <c r="A28" s="602"/>
      <c r="B28" s="170"/>
      <c r="C28" s="186" t="s">
        <v>228</v>
      </c>
      <c r="D28" s="83"/>
      <c r="E28" s="84"/>
      <c r="F28" s="91" t="s">
        <v>116</v>
      </c>
      <c r="G28" s="86">
        <v>0</v>
      </c>
      <c r="H28" s="91" t="s">
        <v>116</v>
      </c>
      <c r="I28" s="86"/>
      <c r="J28" s="91" t="s">
        <v>116</v>
      </c>
      <c r="K28" s="86">
        <f t="shared" si="0"/>
        <v>0</v>
      </c>
      <c r="L28" s="171"/>
      <c r="M28" s="605"/>
    </row>
    <row r="29" spans="1:13" ht="25.5" customHeight="1">
      <c r="A29" s="602"/>
      <c r="B29" s="170"/>
      <c r="C29" s="186" t="s">
        <v>229</v>
      </c>
      <c r="D29" s="83"/>
      <c r="E29" s="84"/>
      <c r="F29" s="91" t="s">
        <v>116</v>
      </c>
      <c r="G29" s="86">
        <f>PRESUPUESTO!I22</f>
        <v>10.75</v>
      </c>
      <c r="H29" s="91" t="s">
        <v>116</v>
      </c>
      <c r="I29" s="86"/>
      <c r="J29" s="91" t="s">
        <v>116</v>
      </c>
      <c r="K29" s="86">
        <f t="shared" si="0"/>
        <v>10.75</v>
      </c>
      <c r="L29" s="171"/>
      <c r="M29" s="605"/>
    </row>
    <row r="30" spans="1:13" ht="25.5" customHeight="1">
      <c r="A30" s="602"/>
      <c r="B30" s="170"/>
      <c r="C30" s="186" t="s">
        <v>230</v>
      </c>
      <c r="D30" s="83"/>
      <c r="E30" s="84"/>
      <c r="F30" s="91" t="s">
        <v>116</v>
      </c>
      <c r="G30" s="86">
        <f>PRESUPUESTO!I27</f>
        <v>1419.8875</v>
      </c>
      <c r="H30" s="91" t="s">
        <v>116</v>
      </c>
      <c r="I30" s="86"/>
      <c r="J30" s="91" t="s">
        <v>116</v>
      </c>
      <c r="K30" s="86">
        <f t="shared" si="0"/>
        <v>1419.8875</v>
      </c>
      <c r="L30" s="171"/>
      <c r="M30" s="605"/>
    </row>
    <row r="31" spans="1:13" ht="9" customHeight="1">
      <c r="A31" s="602"/>
      <c r="B31" s="170"/>
      <c r="C31" s="82"/>
      <c r="D31" s="83"/>
      <c r="E31" s="84"/>
      <c r="F31" s="94"/>
      <c r="G31" s="95"/>
      <c r="H31" s="85"/>
      <c r="I31" s="86"/>
      <c r="J31" s="92"/>
      <c r="K31" s="86"/>
      <c r="L31" s="171"/>
      <c r="M31" s="605"/>
    </row>
    <row r="32" spans="1:13" ht="20.100000000000001" customHeight="1">
      <c r="A32" s="602"/>
      <c r="B32" s="172"/>
      <c r="C32" s="118" t="s">
        <v>117</v>
      </c>
      <c r="D32" s="119"/>
      <c r="E32" s="120"/>
      <c r="F32" s="121" t="s">
        <v>116</v>
      </c>
      <c r="G32" s="122">
        <f>SUM(G25:G31)</f>
        <v>29817.637500000001</v>
      </c>
      <c r="H32" s="123" t="s">
        <v>116</v>
      </c>
      <c r="I32" s="124">
        <f>SUM(I25:I31)</f>
        <v>0</v>
      </c>
      <c r="J32" s="125" t="s">
        <v>116</v>
      </c>
      <c r="K32" s="126">
        <f>SUM(K25:K31)</f>
        <v>29817.637500000001</v>
      </c>
      <c r="L32" s="159"/>
      <c r="M32" s="605"/>
    </row>
    <row r="33" spans="1:13" ht="15.75">
      <c r="A33" s="602"/>
      <c r="B33" s="169"/>
      <c r="C33" s="3"/>
      <c r="D33" s="3"/>
      <c r="E33" s="3"/>
      <c r="F33" s="31"/>
      <c r="G33" s="45"/>
      <c r="H33" s="47"/>
      <c r="I33" s="45"/>
      <c r="J33" s="31"/>
      <c r="K33" s="45"/>
      <c r="L33" s="173"/>
      <c r="M33" s="605"/>
    </row>
    <row r="34" spans="1:13" ht="15.75">
      <c r="A34" s="602"/>
      <c r="B34" s="169"/>
      <c r="C34" s="3"/>
      <c r="D34" s="3"/>
      <c r="E34" s="3"/>
      <c r="F34" s="31"/>
      <c r="G34" s="45"/>
      <c r="H34" s="47"/>
      <c r="I34" s="45"/>
      <c r="J34" s="31"/>
      <c r="K34" s="45"/>
      <c r="L34" s="173"/>
      <c r="M34" s="605"/>
    </row>
    <row r="35" spans="1:13" ht="15.75">
      <c r="A35" s="602"/>
      <c r="B35" s="169"/>
      <c r="C35" s="3"/>
      <c r="D35" s="3"/>
      <c r="E35" s="3"/>
      <c r="F35" s="31"/>
      <c r="G35" s="45"/>
      <c r="H35" s="47"/>
      <c r="I35" s="45"/>
      <c r="J35" s="31"/>
      <c r="K35" s="45"/>
      <c r="L35" s="173"/>
      <c r="M35" s="605"/>
    </row>
    <row r="36" spans="1:13" ht="15.75">
      <c r="A36" s="602"/>
      <c r="B36" s="169"/>
      <c r="C36" s="3"/>
      <c r="D36" s="3"/>
      <c r="E36" s="3"/>
      <c r="F36" s="31"/>
      <c r="G36" s="45"/>
      <c r="H36" s="47"/>
      <c r="I36" s="45"/>
      <c r="J36" s="31"/>
      <c r="K36" s="45"/>
      <c r="L36" s="173"/>
      <c r="M36" s="605"/>
    </row>
    <row r="37" spans="1:13" ht="15.75">
      <c r="A37" s="602"/>
      <c r="B37" s="169"/>
      <c r="C37" s="3"/>
      <c r="D37" s="3"/>
      <c r="E37" s="3"/>
      <c r="F37" s="31"/>
      <c r="G37" s="45"/>
      <c r="H37" s="47"/>
      <c r="I37" s="45"/>
      <c r="J37" s="31"/>
      <c r="K37" s="45"/>
      <c r="L37" s="173"/>
      <c r="M37" s="605"/>
    </row>
    <row r="38" spans="1:13" ht="15.75">
      <c r="A38" s="602"/>
      <c r="B38" s="169"/>
      <c r="C38" s="3"/>
      <c r="D38" s="3"/>
      <c r="E38" s="3"/>
      <c r="F38" s="31"/>
      <c r="G38" s="45"/>
      <c r="H38" s="47"/>
      <c r="I38" s="45"/>
      <c r="J38" s="31"/>
      <c r="K38" s="45"/>
      <c r="L38" s="173"/>
      <c r="M38" s="605"/>
    </row>
    <row r="39" spans="1:13">
      <c r="A39" s="602"/>
      <c r="B39" s="169"/>
      <c r="C39" s="3"/>
      <c r="D39" s="3"/>
      <c r="E39" s="3"/>
      <c r="F39" s="3"/>
      <c r="G39" s="38"/>
      <c r="H39" s="3"/>
      <c r="I39" s="38"/>
      <c r="J39" s="3"/>
      <c r="K39" s="38"/>
      <c r="L39" s="159"/>
      <c r="M39" s="605"/>
    </row>
    <row r="40" spans="1:13" ht="14.25">
      <c r="A40" s="602"/>
      <c r="B40" s="169"/>
      <c r="C40" s="679" t="s">
        <v>287</v>
      </c>
      <c r="D40" s="679"/>
      <c r="E40" s="679"/>
      <c r="F40" s="133"/>
      <c r="G40" s="712"/>
      <c r="H40" s="712"/>
      <c r="I40" s="712"/>
      <c r="J40" s="715"/>
      <c r="K40" s="715"/>
      <c r="L40" s="716"/>
      <c r="M40" s="605"/>
    </row>
    <row r="41" spans="1:13">
      <c r="A41" s="602"/>
      <c r="B41" s="169"/>
      <c r="C41" s="680" t="s">
        <v>260</v>
      </c>
      <c r="D41" s="702"/>
      <c r="E41" s="702"/>
      <c r="F41" s="3"/>
      <c r="G41" s="709" t="s">
        <v>149</v>
      </c>
      <c r="H41" s="710"/>
      <c r="I41" s="710"/>
      <c r="J41" s="3"/>
      <c r="K41" s="709" t="s">
        <v>128</v>
      </c>
      <c r="L41" s="711"/>
      <c r="M41" s="605"/>
    </row>
    <row r="42" spans="1:13">
      <c r="A42" s="602"/>
      <c r="B42" s="169"/>
      <c r="C42" s="133"/>
      <c r="D42" s="133"/>
      <c r="E42" s="133"/>
      <c r="F42" s="3"/>
      <c r="G42" s="65"/>
      <c r="H42" s="65"/>
      <c r="I42" s="65"/>
      <c r="J42" s="3"/>
      <c r="K42" s="134"/>
      <c r="L42" s="174"/>
      <c r="M42" s="605"/>
    </row>
    <row r="43" spans="1:13" ht="13.5" thickBot="1">
      <c r="A43" s="602"/>
      <c r="B43" s="175"/>
      <c r="C43" s="176"/>
      <c r="D43" s="176"/>
      <c r="E43" s="176"/>
      <c r="F43" s="177"/>
      <c r="G43" s="178"/>
      <c r="H43" s="178"/>
      <c r="I43" s="178"/>
      <c r="J43" s="177"/>
      <c r="K43" s="179"/>
      <c r="L43" s="180"/>
      <c r="M43" s="605"/>
    </row>
    <row r="44" spans="1:13" ht="13.5" thickTop="1">
      <c r="A44" s="602"/>
      <c r="B44" s="608"/>
      <c r="C44" s="608"/>
      <c r="D44" s="608"/>
      <c r="E44" s="608"/>
      <c r="F44" s="608"/>
      <c r="G44" s="609"/>
      <c r="H44" s="608"/>
      <c r="I44" s="609"/>
      <c r="J44" s="608"/>
      <c r="K44" s="609"/>
      <c r="L44" s="608"/>
      <c r="M44" s="605"/>
    </row>
    <row r="45" spans="1:13" ht="16.5">
      <c r="A45" s="602"/>
      <c r="B45" s="610" t="s">
        <v>118</v>
      </c>
      <c r="C45" s="610" t="s">
        <v>119</v>
      </c>
      <c r="D45" s="608"/>
      <c r="E45" s="608"/>
      <c r="F45" s="608"/>
      <c r="G45" s="609"/>
      <c r="H45" s="611"/>
      <c r="I45" s="609"/>
      <c r="J45" s="608"/>
      <c r="K45" s="609"/>
      <c r="L45" s="608"/>
      <c r="M45" s="605"/>
    </row>
    <row r="46" spans="1:13" ht="13.5" thickBot="1">
      <c r="A46" s="612"/>
      <c r="B46" s="613"/>
      <c r="C46" s="613"/>
      <c r="D46" s="613"/>
      <c r="E46" s="613"/>
      <c r="F46" s="613"/>
      <c r="G46" s="614"/>
      <c r="H46" s="613"/>
      <c r="I46" s="614"/>
      <c r="J46" s="613"/>
      <c r="K46" s="614"/>
      <c r="L46" s="613"/>
      <c r="M46" s="607"/>
    </row>
  </sheetData>
  <sheetProtection selectLockedCells="1" selectUnlockedCells="1"/>
  <mergeCells count="10">
    <mergeCell ref="A1:M1"/>
    <mergeCell ref="A2:M4"/>
    <mergeCell ref="C41:E41"/>
    <mergeCell ref="C23:E24"/>
    <mergeCell ref="G41:I41"/>
    <mergeCell ref="K41:L41"/>
    <mergeCell ref="G40:I40"/>
    <mergeCell ref="E14:L14"/>
    <mergeCell ref="J40:L40"/>
    <mergeCell ref="C40:E40"/>
  </mergeCells>
  <phoneticPr fontId="0" type="noConversion"/>
  <printOptions horizontalCentered="1" verticalCentered="1"/>
  <pageMargins left="0.39370078740157483" right="0" top="0" bottom="0" header="0" footer="0"/>
  <pageSetup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G29"/>
  <sheetViews>
    <sheetView topLeftCell="A4" zoomScaleNormal="75" workbookViewId="0">
      <selection activeCell="E17" sqref="E17"/>
    </sheetView>
  </sheetViews>
  <sheetFormatPr baseColWidth="10" defaultRowHeight="12.75"/>
  <cols>
    <col min="1" max="1" width="4.140625" customWidth="1"/>
    <col min="2" max="2" width="3.28515625" style="39" customWidth="1"/>
    <col min="3" max="3" width="42.85546875" customWidth="1"/>
    <col min="4" max="4" width="11.7109375" style="40" customWidth="1"/>
    <col min="5" max="5" width="15.85546875" style="32" customWidth="1"/>
    <col min="6" max="6" width="13.85546875" customWidth="1"/>
    <col min="7" max="7" width="3.42578125" customWidth="1"/>
    <col min="15" max="15" width="19.85546875" customWidth="1"/>
  </cols>
  <sheetData>
    <row r="1" spans="1:7" ht="24.75" customHeight="1">
      <c r="A1" s="717" t="s">
        <v>100</v>
      </c>
      <c r="B1" s="718"/>
      <c r="C1" s="718"/>
      <c r="D1" s="718"/>
      <c r="E1" s="718"/>
      <c r="F1" s="718"/>
      <c r="G1" s="719"/>
    </row>
    <row r="2" spans="1:7" ht="6.75" customHeight="1" thickBot="1">
      <c r="A2" s="720"/>
      <c r="B2" s="721"/>
      <c r="C2" s="721"/>
      <c r="D2" s="721"/>
      <c r="E2" s="721"/>
      <c r="F2" s="721"/>
      <c r="G2" s="722"/>
    </row>
    <row r="3" spans="1:7" ht="13.5" customHeight="1" thickTop="1">
      <c r="A3" s="616"/>
      <c r="B3" s="723" t="s">
        <v>53</v>
      </c>
      <c r="C3" s="724"/>
      <c r="D3" s="724"/>
      <c r="E3" s="724"/>
      <c r="F3" s="725"/>
      <c r="G3" s="604"/>
    </row>
    <row r="4" spans="1:7" ht="8.25" customHeight="1" thickBot="1">
      <c r="A4" s="616"/>
      <c r="B4" s="726"/>
      <c r="C4" s="727"/>
      <c r="D4" s="727"/>
      <c r="E4" s="727"/>
      <c r="F4" s="728"/>
      <c r="G4" s="615"/>
    </row>
    <row r="5" spans="1:7" ht="18.75" customHeight="1" thickBot="1">
      <c r="A5" s="616"/>
      <c r="B5" s="202" t="s">
        <v>57</v>
      </c>
      <c r="C5" s="203" t="s">
        <v>29</v>
      </c>
      <c r="D5" s="204" t="s">
        <v>41</v>
      </c>
      <c r="E5" s="203" t="s">
        <v>30</v>
      </c>
      <c r="F5" s="205" t="s">
        <v>101</v>
      </c>
      <c r="G5" s="615"/>
    </row>
    <row r="6" spans="1:7" ht="16.5" customHeight="1" thickTop="1">
      <c r="A6" s="616"/>
      <c r="B6" s="206"/>
      <c r="C6" s="334" t="str">
        <f>PRESUPUESTO!D7</f>
        <v xml:space="preserve">MATERIALES </v>
      </c>
      <c r="D6" s="335"/>
      <c r="E6" s="336"/>
      <c r="F6" s="207"/>
      <c r="G6" s="615"/>
    </row>
    <row r="7" spans="1:7" ht="22.5" customHeight="1">
      <c r="A7" s="616"/>
      <c r="B7" s="208">
        <v>1</v>
      </c>
      <c r="C7" s="337" t="str">
        <f>PRESUPUESTO!D8</f>
        <v xml:space="preserve">piedra en bruto </v>
      </c>
      <c r="D7" s="625">
        <v>15</v>
      </c>
      <c r="E7" s="339" t="str">
        <f>PRESUPUESTO!F8</f>
        <v>mts3</v>
      </c>
      <c r="F7" s="211"/>
      <c r="G7" s="615"/>
    </row>
    <row r="8" spans="1:7" ht="22.5" customHeight="1">
      <c r="A8" s="616"/>
      <c r="B8" s="208">
        <v>2</v>
      </c>
      <c r="C8" s="337" t="str">
        <f>PRESUPUESTO!D9</f>
        <v>cemento portland</v>
      </c>
      <c r="D8" s="625">
        <v>979</v>
      </c>
      <c r="E8" s="339" t="str">
        <f>PRESUPUESTO!F9</f>
        <v>bls.</v>
      </c>
      <c r="F8" s="211"/>
      <c r="G8" s="615"/>
    </row>
    <row r="9" spans="1:7" ht="22.5" customHeight="1">
      <c r="A9" s="616"/>
      <c r="B9" s="208">
        <v>3</v>
      </c>
      <c r="C9" s="337" t="str">
        <f>PRESUPUESTO!D10</f>
        <v xml:space="preserve">arena de rio </v>
      </c>
      <c r="D9" s="625">
        <v>25</v>
      </c>
      <c r="E9" s="339" t="str">
        <f>PRESUPUESTO!F10</f>
        <v>mts3</v>
      </c>
      <c r="F9" s="211"/>
      <c r="G9" s="615"/>
    </row>
    <row r="10" spans="1:7" ht="22.5" customHeight="1">
      <c r="A10" s="616"/>
      <c r="B10" s="208">
        <v>4</v>
      </c>
      <c r="C10" s="337" t="s">
        <v>258</v>
      </c>
      <c r="D10" s="625">
        <v>900</v>
      </c>
      <c r="E10" s="339" t="s">
        <v>243</v>
      </c>
      <c r="F10" s="211"/>
      <c r="G10" s="615"/>
    </row>
    <row r="11" spans="1:7" ht="22.5" customHeight="1">
      <c r="A11" s="616"/>
      <c r="B11" s="208">
        <v>5</v>
      </c>
      <c r="C11" s="337" t="s">
        <v>244</v>
      </c>
      <c r="D11" s="625">
        <v>300</v>
      </c>
      <c r="E11" s="339" t="s">
        <v>245</v>
      </c>
      <c r="F11" s="211"/>
      <c r="G11" s="615"/>
    </row>
    <row r="12" spans="1:7" ht="22.5" customHeight="1">
      <c r="A12" s="616"/>
      <c r="B12" s="208">
        <v>6</v>
      </c>
      <c r="C12" s="337" t="s">
        <v>246</v>
      </c>
      <c r="D12" s="625">
        <v>600</v>
      </c>
      <c r="E12" s="339" t="s">
        <v>245</v>
      </c>
      <c r="F12" s="211"/>
      <c r="G12" s="615"/>
    </row>
    <row r="13" spans="1:7" ht="22.5" customHeight="1">
      <c r="A13" s="616"/>
      <c r="B13" s="208">
        <v>7</v>
      </c>
      <c r="C13" s="337" t="s">
        <v>247</v>
      </c>
      <c r="D13" s="625" t="s">
        <v>281</v>
      </c>
      <c r="E13" s="339" t="s">
        <v>245</v>
      </c>
      <c r="F13" s="211"/>
      <c r="G13" s="615"/>
    </row>
    <row r="14" spans="1:7" ht="22.5" customHeight="1">
      <c r="A14" s="616"/>
      <c r="B14" s="208">
        <v>8</v>
      </c>
      <c r="C14" s="337" t="s">
        <v>257</v>
      </c>
      <c r="D14" s="625" t="s">
        <v>273</v>
      </c>
      <c r="E14" s="339" t="s">
        <v>245</v>
      </c>
      <c r="F14" s="211"/>
      <c r="G14" s="615"/>
    </row>
    <row r="15" spans="1:7" ht="22.5" customHeight="1">
      <c r="A15" s="616"/>
      <c r="B15" s="208">
        <v>9</v>
      </c>
      <c r="C15" s="337" t="s">
        <v>256</v>
      </c>
      <c r="D15" s="625">
        <v>10</v>
      </c>
      <c r="E15" s="339" t="s">
        <v>255</v>
      </c>
      <c r="F15" s="211"/>
      <c r="G15" s="615"/>
    </row>
    <row r="16" spans="1:7" ht="22.5" customHeight="1">
      <c r="A16" s="616"/>
      <c r="B16" s="208">
        <v>10</v>
      </c>
      <c r="C16" s="337" t="s">
        <v>319</v>
      </c>
      <c r="D16" s="625">
        <v>10</v>
      </c>
      <c r="E16" s="339" t="s">
        <v>245</v>
      </c>
      <c r="F16" s="211"/>
      <c r="G16" s="615"/>
    </row>
    <row r="17" spans="1:7" ht="22.5" customHeight="1">
      <c r="A17" s="616"/>
      <c r="B17" s="208">
        <v>11</v>
      </c>
      <c r="C17" s="337" t="s">
        <v>263</v>
      </c>
      <c r="D17" s="625">
        <v>26</v>
      </c>
      <c r="E17" s="339" t="s">
        <v>245</v>
      </c>
      <c r="F17" s="211"/>
      <c r="G17" s="615"/>
    </row>
    <row r="18" spans="1:7" ht="22.5" customHeight="1">
      <c r="A18" s="616"/>
      <c r="B18" s="208"/>
      <c r="C18" s="337"/>
      <c r="D18" s="625"/>
      <c r="E18" s="339"/>
      <c r="F18" s="211"/>
      <c r="G18" s="615"/>
    </row>
    <row r="19" spans="1:7" ht="22.5" customHeight="1">
      <c r="A19" s="616"/>
      <c r="B19" s="208"/>
      <c r="C19" s="337"/>
      <c r="D19" s="625"/>
      <c r="E19" s="339"/>
      <c r="F19" s="211"/>
      <c r="G19" s="615"/>
    </row>
    <row r="20" spans="1:7" ht="21.75" customHeight="1">
      <c r="A20" s="616"/>
      <c r="B20" s="208"/>
      <c r="C20" s="337" t="str">
        <f>PRESUPUESTO!D22</f>
        <v>CARGO BANCARIO</v>
      </c>
      <c r="D20" s="625">
        <v>1</v>
      </c>
      <c r="E20" s="339" t="s">
        <v>248</v>
      </c>
      <c r="F20" s="211"/>
      <c r="G20" s="615"/>
    </row>
    <row r="21" spans="1:7" ht="19.5" customHeight="1">
      <c r="A21" s="616"/>
      <c r="B21" s="208"/>
      <c r="C21" s="337" t="str">
        <f>PRESUPUESTO!D23</f>
        <v>Cargo de banco (chequera)</v>
      </c>
      <c r="D21" s="338"/>
      <c r="E21" s="339"/>
      <c r="F21" s="211"/>
      <c r="G21" s="615"/>
    </row>
    <row r="22" spans="1:7" ht="17.25" customHeight="1">
      <c r="A22" s="616"/>
      <c r="B22" s="208"/>
      <c r="C22" s="337"/>
      <c r="D22" s="338"/>
      <c r="E22" s="339"/>
      <c r="F22" s="211"/>
      <c r="G22" s="615"/>
    </row>
    <row r="23" spans="1:7" ht="24" customHeight="1">
      <c r="A23" s="616"/>
      <c r="B23" s="208"/>
      <c r="C23" s="337"/>
      <c r="D23" s="338"/>
      <c r="E23" s="339"/>
      <c r="F23" s="211"/>
      <c r="G23" s="615"/>
    </row>
    <row r="24" spans="1:7" ht="15" customHeight="1">
      <c r="A24" s="616"/>
      <c r="B24" s="208"/>
      <c r="C24" s="337"/>
      <c r="D24" s="338"/>
      <c r="E24" s="339"/>
      <c r="F24" s="211"/>
      <c r="G24" s="615"/>
    </row>
    <row r="25" spans="1:7" ht="15" customHeight="1">
      <c r="A25" s="616"/>
      <c r="B25" s="208"/>
      <c r="C25" s="337"/>
      <c r="D25" s="209"/>
      <c r="E25" s="210"/>
      <c r="F25" s="211"/>
      <c r="G25" s="615"/>
    </row>
    <row r="26" spans="1:7" ht="15" customHeight="1" thickBot="1">
      <c r="A26" s="616"/>
      <c r="B26" s="212"/>
      <c r="C26" s="213"/>
      <c r="D26" s="214"/>
      <c r="E26" s="215"/>
      <c r="F26" s="216"/>
      <c r="G26" s="615"/>
    </row>
    <row r="27" spans="1:7" ht="16.5" customHeight="1" thickTop="1">
      <c r="A27" s="616"/>
      <c r="B27" s="617"/>
      <c r="C27" s="618"/>
      <c r="D27" s="609"/>
      <c r="E27" s="619"/>
      <c r="F27" s="608"/>
      <c r="G27" s="615"/>
    </row>
    <row r="28" spans="1:7" ht="1.5" customHeight="1"/>
    <row r="29" spans="1:7" ht="13.5" hidden="1" thickTop="1">
      <c r="C29" s="181"/>
    </row>
  </sheetData>
  <sheetProtection selectLockedCells="1" selectUnlockedCells="1"/>
  <mergeCells count="2">
    <mergeCell ref="A1:G2"/>
    <mergeCell ref="B3:F4"/>
  </mergeCells>
  <phoneticPr fontId="0" type="noConversion"/>
  <printOptions horizontalCentered="1" verticalCentered="1"/>
  <pageMargins left="0.78740157480314965" right="0.74803149606299213" top="0.19685039370078741" bottom="0.19685039370078741" header="0" footer="0"/>
  <pageSetup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U51"/>
  <sheetViews>
    <sheetView topLeftCell="A4" zoomScale="90" zoomScaleNormal="90" workbookViewId="0">
      <selection activeCell="K14" sqref="K14"/>
    </sheetView>
  </sheetViews>
  <sheetFormatPr baseColWidth="10" defaultRowHeight="12.75"/>
  <cols>
    <col min="1" max="1" width="1.5703125" customWidth="1"/>
    <col min="2" max="2" width="4.7109375" customWidth="1"/>
    <col min="3" max="3" width="4.5703125" customWidth="1"/>
    <col min="4" max="4" width="7.85546875" customWidth="1"/>
    <col min="5" max="6" width="4.7109375" customWidth="1"/>
    <col min="7" max="7" width="7.5703125" customWidth="1"/>
    <col min="8" max="8" width="6.140625" customWidth="1"/>
    <col min="9" max="9" width="11.28515625" customWidth="1"/>
    <col min="10" max="12" width="4.7109375" customWidth="1"/>
    <col min="13" max="13" width="3.7109375" customWidth="1"/>
    <col min="14" max="17" width="4.7109375" customWidth="1"/>
    <col min="18" max="18" width="5.28515625" customWidth="1"/>
    <col min="19" max="19" width="22.42578125" customWidth="1"/>
    <col min="20" max="20" width="0.28515625" customWidth="1"/>
    <col min="21" max="21" width="4.7109375" hidden="1" customWidth="1"/>
    <col min="22" max="39" width="4.7109375" customWidth="1"/>
  </cols>
  <sheetData>
    <row r="1" spans="1:20" ht="9.75" customHeight="1">
      <c r="A1" s="752"/>
      <c r="B1" s="753"/>
      <c r="C1" s="753"/>
      <c r="D1" s="753"/>
      <c r="E1" s="753"/>
      <c r="F1" s="753"/>
      <c r="G1" s="753"/>
      <c r="H1" s="753"/>
      <c r="I1" s="753"/>
      <c r="J1" s="753"/>
      <c r="K1" s="753"/>
      <c r="L1" s="753"/>
      <c r="M1" s="753"/>
      <c r="N1" s="753"/>
      <c r="O1" s="753"/>
      <c r="P1" s="753"/>
      <c r="Q1" s="753"/>
      <c r="R1" s="753"/>
      <c r="S1" s="754"/>
      <c r="T1" s="105"/>
    </row>
    <row r="2" spans="1:20" ht="7.5" customHeight="1">
      <c r="A2" s="767" t="s">
        <v>65</v>
      </c>
      <c r="B2" s="768"/>
      <c r="C2" s="768"/>
      <c r="D2" s="768"/>
      <c r="E2" s="768"/>
      <c r="F2" s="768"/>
      <c r="G2" s="768"/>
      <c r="H2" s="768"/>
      <c r="I2" s="768"/>
      <c r="J2" s="768"/>
      <c r="K2" s="768"/>
      <c r="L2" s="768"/>
      <c r="M2" s="768"/>
      <c r="N2" s="768"/>
      <c r="O2" s="768"/>
      <c r="P2" s="768"/>
      <c r="Q2" s="768"/>
      <c r="R2" s="768"/>
      <c r="S2" s="769"/>
      <c r="T2" s="105"/>
    </row>
    <row r="3" spans="1:20" ht="18" customHeight="1">
      <c r="A3" s="770"/>
      <c r="B3" s="771"/>
      <c r="C3" s="771"/>
      <c r="D3" s="771"/>
      <c r="E3" s="771"/>
      <c r="F3" s="771"/>
      <c r="G3" s="771"/>
      <c r="H3" s="771"/>
      <c r="I3" s="771"/>
      <c r="J3" s="771"/>
      <c r="K3" s="771"/>
      <c r="L3" s="771"/>
      <c r="M3" s="771"/>
      <c r="N3" s="771"/>
      <c r="O3" s="771"/>
      <c r="P3" s="771"/>
      <c r="Q3" s="771"/>
      <c r="R3" s="771"/>
      <c r="S3" s="772"/>
      <c r="T3" s="105"/>
    </row>
    <row r="4" spans="1:20" ht="32.25" customHeight="1">
      <c r="A4" s="129" t="s">
        <v>157</v>
      </c>
      <c r="B4" s="253"/>
      <c r="C4" s="253"/>
      <c r="D4" s="341" t="str">
        <f>PORTADA!D15</f>
        <v>Apoyo con Materiales de Construccion a Familias de Bajos Recursos Economicos / Año 2021</v>
      </c>
      <c r="E4" s="341"/>
      <c r="F4" s="341"/>
      <c r="G4" s="341"/>
      <c r="H4" s="341"/>
      <c r="I4" s="341"/>
      <c r="J4" s="341"/>
      <c r="K4" s="341"/>
      <c r="L4" s="341"/>
      <c r="M4" s="341"/>
      <c r="N4" s="342"/>
      <c r="O4" s="343"/>
      <c r="P4" s="343"/>
      <c r="Q4" s="343"/>
      <c r="R4" s="343"/>
      <c r="S4" s="344"/>
      <c r="T4" s="254"/>
    </row>
    <row r="5" spans="1:20" ht="17.25">
      <c r="A5" s="130"/>
      <c r="B5" s="247"/>
      <c r="C5" s="247"/>
      <c r="D5" s="345" t="str">
        <f>PORTADA!E17</f>
        <v xml:space="preserve">En Comunidades del Municipio de Nejapa </v>
      </c>
      <c r="E5" s="345"/>
      <c r="F5" s="345"/>
      <c r="G5" s="345"/>
      <c r="H5" s="345"/>
      <c r="I5" s="345"/>
      <c r="J5" s="345"/>
      <c r="K5" s="345"/>
      <c r="L5" s="345"/>
      <c r="M5" s="345"/>
      <c r="N5" s="343"/>
      <c r="O5" s="343"/>
      <c r="P5" s="343"/>
      <c r="Q5" s="343"/>
      <c r="R5" s="343"/>
      <c r="S5" s="346"/>
      <c r="T5" s="254"/>
    </row>
    <row r="6" spans="1:20" ht="21.75" customHeight="1">
      <c r="A6" s="130"/>
      <c r="B6" s="247"/>
      <c r="C6" s="247"/>
      <c r="D6" s="232"/>
      <c r="E6" s="232"/>
      <c r="F6" s="232"/>
      <c r="G6" s="232"/>
      <c r="H6" s="256"/>
      <c r="I6" s="240"/>
      <c r="J6" s="235"/>
      <c r="K6" s="235"/>
      <c r="L6" s="235"/>
      <c r="M6" s="235"/>
      <c r="N6" s="247"/>
      <c r="O6" s="235"/>
      <c r="P6" s="235"/>
      <c r="Q6" s="235"/>
      <c r="R6" s="235"/>
      <c r="S6" s="255"/>
      <c r="T6" s="254"/>
    </row>
    <row r="7" spans="1:20" ht="19.5">
      <c r="A7" s="130" t="s">
        <v>68</v>
      </c>
      <c r="B7" s="247"/>
      <c r="C7" s="247"/>
      <c r="D7" s="232"/>
      <c r="E7" s="235"/>
      <c r="F7" s="235"/>
      <c r="G7" s="235"/>
      <c r="H7" s="755">
        <f>PORTADA!G19</f>
        <v>29817.64</v>
      </c>
      <c r="I7" s="755"/>
      <c r="J7" s="755"/>
      <c r="K7" s="235"/>
      <c r="L7" s="235"/>
      <c r="M7" s="235"/>
      <c r="N7" s="247"/>
      <c r="O7" s="253" t="s">
        <v>66</v>
      </c>
      <c r="P7" s="253"/>
      <c r="Q7" s="235"/>
      <c r="R7" s="347" t="s">
        <v>67</v>
      </c>
      <c r="S7" s="255"/>
      <c r="T7" s="254"/>
    </row>
    <row r="8" spans="1:20" ht="15" customHeight="1">
      <c r="A8" s="130"/>
      <c r="B8" s="247"/>
      <c r="C8" s="247"/>
      <c r="D8" s="232"/>
      <c r="E8" s="257"/>
      <c r="F8" s="257"/>
      <c r="G8" s="257"/>
      <c r="H8" s="242"/>
      <c r="I8" s="235"/>
      <c r="J8" s="235"/>
      <c r="K8" s="235"/>
      <c r="L8" s="235"/>
      <c r="M8" s="235"/>
      <c r="N8" s="247"/>
      <c r="O8" s="247" t="s">
        <v>7</v>
      </c>
      <c r="P8" s="247"/>
      <c r="Q8" s="235"/>
      <c r="R8" s="348" t="s">
        <v>63</v>
      </c>
      <c r="S8" s="255"/>
      <c r="T8" s="254"/>
    </row>
    <row r="9" spans="1:20" ht="19.5" customHeight="1">
      <c r="A9" s="352" t="s">
        <v>150</v>
      </c>
      <c r="B9" s="353"/>
      <c r="C9" s="353"/>
      <c r="D9" s="354"/>
      <c r="E9" s="755"/>
      <c r="F9" s="755"/>
      <c r="G9" s="755"/>
      <c r="H9" s="242"/>
      <c r="I9" s="235"/>
      <c r="J9" s="235"/>
      <c r="K9" s="235"/>
      <c r="L9" s="235"/>
      <c r="M9" s="235"/>
      <c r="N9" s="247"/>
      <c r="O9" s="247" t="s">
        <v>6</v>
      </c>
      <c r="P9" s="247"/>
      <c r="Q9" s="235"/>
      <c r="R9" s="348" t="s">
        <v>166</v>
      </c>
      <c r="S9" s="255"/>
      <c r="T9" s="254"/>
    </row>
    <row r="10" spans="1:20" ht="19.5">
      <c r="A10" s="131" t="s">
        <v>184</v>
      </c>
      <c r="B10" s="247"/>
      <c r="C10" s="247"/>
      <c r="D10" s="232"/>
      <c r="E10" s="755">
        <f>'SOL DE FIN  '!I32</f>
        <v>0</v>
      </c>
      <c r="F10" s="755"/>
      <c r="G10" s="755"/>
      <c r="H10" s="242"/>
      <c r="I10" s="235"/>
      <c r="J10" s="235"/>
      <c r="K10" s="235"/>
      <c r="L10" s="235"/>
      <c r="M10" s="235"/>
      <c r="N10" s="247"/>
      <c r="O10" s="247"/>
      <c r="P10" s="247"/>
      <c r="Q10" s="235"/>
      <c r="R10" s="232"/>
      <c r="S10" s="255"/>
      <c r="T10" s="254"/>
    </row>
    <row r="11" spans="1:20" ht="17.25">
      <c r="A11" s="130"/>
      <c r="B11" s="247"/>
      <c r="C11" s="247"/>
      <c r="D11" s="247"/>
      <c r="E11" s="232"/>
      <c r="F11" s="232"/>
      <c r="G11" s="232"/>
      <c r="H11" s="242"/>
      <c r="I11" s="235"/>
      <c r="J11" s="235"/>
      <c r="K11" s="235"/>
      <c r="L11" s="235"/>
      <c r="M11" s="235"/>
      <c r="N11" s="235"/>
      <c r="O11" s="235"/>
      <c r="P11" s="235"/>
      <c r="Q11" s="235"/>
      <c r="R11" s="235"/>
      <c r="S11" s="258"/>
      <c r="T11" s="254"/>
    </row>
    <row r="12" spans="1:20" ht="18">
      <c r="A12" s="130" t="s">
        <v>69</v>
      </c>
      <c r="B12" s="247"/>
      <c r="C12" s="247"/>
      <c r="D12" s="232"/>
      <c r="E12" s="756" t="str">
        <f>PORTADA!J27</f>
        <v>08/06/2021.</v>
      </c>
      <c r="F12" s="756"/>
      <c r="G12" s="756"/>
      <c r="H12" s="242"/>
      <c r="I12" s="235"/>
      <c r="J12" s="235"/>
      <c r="K12" s="235"/>
      <c r="L12" s="235"/>
      <c r="M12" s="235"/>
      <c r="N12" s="235"/>
      <c r="O12" s="259"/>
      <c r="P12" s="235"/>
      <c r="Q12" s="259"/>
      <c r="R12" s="235"/>
      <c r="S12" s="258"/>
      <c r="T12" s="254"/>
    </row>
    <row r="13" spans="1:20" ht="17.25">
      <c r="A13" s="130"/>
      <c r="B13" s="247"/>
      <c r="C13" s="247"/>
      <c r="D13" s="232"/>
      <c r="E13" s="260"/>
      <c r="F13" s="260"/>
      <c r="G13" s="260"/>
      <c r="H13" s="242"/>
      <c r="I13" s="235"/>
      <c r="J13" s="235"/>
      <c r="K13" s="235"/>
      <c r="L13" s="235"/>
      <c r="M13" s="235"/>
      <c r="N13" s="235"/>
      <c r="O13" s="259"/>
      <c r="P13" s="235"/>
      <c r="Q13" s="259"/>
      <c r="R13" s="235"/>
      <c r="S13" s="258"/>
      <c r="T13" s="254"/>
    </row>
    <row r="14" spans="1:20" ht="13.5">
      <c r="A14" s="36"/>
      <c r="B14" s="340" t="s">
        <v>185</v>
      </c>
      <c r="C14" s="340"/>
      <c r="D14" s="350"/>
      <c r="E14" s="349"/>
      <c r="F14" s="349"/>
      <c r="G14" s="349"/>
      <c r="H14" s="350"/>
      <c r="I14" s="340"/>
      <c r="J14" s="340"/>
      <c r="K14" s="340" t="s">
        <v>202</v>
      </c>
      <c r="L14" s="340"/>
      <c r="M14" s="235"/>
      <c r="N14" s="235"/>
      <c r="O14" s="259"/>
      <c r="P14" s="235"/>
      <c r="Q14" s="259"/>
      <c r="R14" s="235"/>
      <c r="S14" s="258"/>
      <c r="T14" s="254"/>
    </row>
    <row r="15" spans="1:20" ht="13.5">
      <c r="A15" s="36"/>
      <c r="B15" s="235"/>
      <c r="C15" s="235"/>
      <c r="D15" s="242"/>
      <c r="E15" s="261"/>
      <c r="F15" s="261"/>
      <c r="G15" s="261"/>
      <c r="H15" s="242"/>
      <c r="I15" s="235"/>
      <c r="J15" s="235"/>
      <c r="K15" s="235"/>
      <c r="L15" s="235"/>
      <c r="M15" s="235"/>
      <c r="N15" s="235"/>
      <c r="O15" s="259"/>
      <c r="P15" s="235"/>
      <c r="Q15" s="259"/>
      <c r="R15" s="235"/>
      <c r="S15" s="258"/>
      <c r="T15" s="254"/>
    </row>
    <row r="16" spans="1:20" ht="13.5">
      <c r="A16" s="36"/>
      <c r="B16" s="235"/>
      <c r="C16" s="235"/>
      <c r="D16" s="242"/>
      <c r="E16" s="261"/>
      <c r="F16" s="261"/>
      <c r="G16" s="261"/>
      <c r="H16" s="242"/>
      <c r="I16" s="235"/>
      <c r="J16" s="235"/>
      <c r="K16" s="235"/>
      <c r="L16" s="235"/>
      <c r="M16" s="235"/>
      <c r="N16" s="235"/>
      <c r="O16" s="259"/>
      <c r="P16" s="235"/>
      <c r="Q16" s="259"/>
      <c r="R16" s="235"/>
      <c r="S16" s="258"/>
      <c r="T16" s="254"/>
    </row>
    <row r="17" spans="1:20" ht="13.5">
      <c r="A17" s="36"/>
      <c r="B17" s="235"/>
      <c r="C17" s="235"/>
      <c r="D17" s="242"/>
      <c r="E17" s="261"/>
      <c r="F17" s="261"/>
      <c r="G17" s="261"/>
      <c r="H17" s="242"/>
      <c r="I17" s="235"/>
      <c r="J17" s="235"/>
      <c r="K17" s="235"/>
      <c r="L17" s="235"/>
      <c r="M17" s="235"/>
      <c r="N17" s="235"/>
      <c r="O17" s="259"/>
      <c r="P17" s="235"/>
      <c r="Q17" s="259"/>
      <c r="R17" s="235"/>
      <c r="S17" s="258"/>
      <c r="T17" s="254"/>
    </row>
    <row r="18" spans="1:20" ht="13.5">
      <c r="A18" s="36"/>
      <c r="B18" s="235"/>
      <c r="C18" s="235"/>
      <c r="D18" s="242"/>
      <c r="E18" s="261"/>
      <c r="F18" s="261"/>
      <c r="G18" s="261"/>
      <c r="H18" s="242"/>
      <c r="I18" s="235"/>
      <c r="J18" s="235"/>
      <c r="K18" s="235"/>
      <c r="L18" s="235"/>
      <c r="M18" s="235"/>
      <c r="N18" s="235"/>
      <c r="O18" s="259"/>
      <c r="P18" s="235"/>
      <c r="Q18" s="259"/>
      <c r="R18" s="235"/>
      <c r="S18" s="258"/>
      <c r="T18" s="254"/>
    </row>
    <row r="19" spans="1:20" ht="13.5">
      <c r="A19" s="36"/>
      <c r="B19" s="252"/>
      <c r="C19" s="252"/>
      <c r="D19" s="262"/>
      <c r="E19" s="263"/>
      <c r="F19" s="263"/>
      <c r="G19" s="261"/>
      <c r="H19" s="242"/>
      <c r="I19" s="235"/>
      <c r="J19" s="235"/>
      <c r="K19" s="235"/>
      <c r="L19" s="252"/>
      <c r="M19" s="252"/>
      <c r="N19" s="252"/>
      <c r="O19" s="340"/>
      <c r="P19" s="252"/>
      <c r="Q19" s="264"/>
      <c r="R19" s="252"/>
      <c r="S19" s="258"/>
      <c r="T19" s="254"/>
    </row>
    <row r="20" spans="1:20" ht="13.5">
      <c r="A20" s="36"/>
      <c r="B20" s="351" t="s">
        <v>313</v>
      </c>
      <c r="C20" s="351"/>
      <c r="D20" s="351"/>
      <c r="E20" s="351"/>
      <c r="F20" s="351"/>
      <c r="G20" s="349"/>
      <c r="H20" s="350"/>
      <c r="I20" s="340"/>
      <c r="J20" s="340"/>
      <c r="K20" s="340"/>
      <c r="L20" s="340" t="s">
        <v>261</v>
      </c>
      <c r="M20" s="340" t="s">
        <v>289</v>
      </c>
      <c r="O20" s="259"/>
      <c r="P20" s="265"/>
      <c r="R20" s="265"/>
      <c r="S20" s="258"/>
      <c r="T20" s="254"/>
    </row>
    <row r="21" spans="1:20" ht="13.5">
      <c r="A21" s="36"/>
      <c r="B21" s="340" t="s">
        <v>288</v>
      </c>
      <c r="C21" s="340"/>
      <c r="D21" s="340"/>
      <c r="E21" s="340"/>
      <c r="F21" s="340"/>
      <c r="G21" s="340"/>
      <c r="H21" s="340"/>
      <c r="I21" s="340"/>
      <c r="J21" s="340"/>
      <c r="K21" s="340"/>
      <c r="N21" s="340" t="s">
        <v>309</v>
      </c>
      <c r="O21" s="340"/>
      <c r="P21" s="235"/>
      <c r="Q21" s="235"/>
      <c r="R21" s="235"/>
      <c r="S21" s="258"/>
      <c r="T21" s="254"/>
    </row>
    <row r="22" spans="1:20" ht="13.5">
      <c r="A22" s="36"/>
      <c r="B22" s="235"/>
      <c r="C22" s="235"/>
      <c r="D22" s="235"/>
      <c r="E22" s="235"/>
      <c r="F22" s="235"/>
      <c r="G22" s="235"/>
      <c r="H22" s="235"/>
      <c r="I22" s="235"/>
      <c r="J22" s="235"/>
      <c r="K22" s="235"/>
      <c r="L22" s="235"/>
      <c r="M22" s="235"/>
      <c r="N22" s="235"/>
      <c r="O22" s="235"/>
      <c r="P22" s="235"/>
      <c r="Q22" s="235"/>
      <c r="R22" s="235"/>
      <c r="S22" s="258"/>
      <c r="T22" s="254"/>
    </row>
    <row r="23" spans="1:20" ht="13.5">
      <c r="A23" s="36"/>
      <c r="B23" s="266"/>
      <c r="C23" s="266"/>
      <c r="D23" s="266"/>
      <c r="E23" s="266"/>
      <c r="F23" s="266"/>
      <c r="G23" s="266"/>
      <c r="H23" s="235"/>
      <c r="I23" s="235"/>
      <c r="J23" s="235"/>
      <c r="K23" s="235"/>
      <c r="L23" s="235"/>
      <c r="M23" s="235"/>
      <c r="N23" s="235"/>
      <c r="O23" s="235"/>
      <c r="P23" s="266"/>
      <c r="Q23" s="266"/>
      <c r="R23" s="235"/>
      <c r="S23" s="258"/>
      <c r="T23" s="254"/>
    </row>
    <row r="24" spans="1:20" ht="13.5">
      <c r="A24" s="34"/>
      <c r="B24" s="747" t="s">
        <v>70</v>
      </c>
      <c r="C24" s="747"/>
      <c r="D24" s="747"/>
      <c r="E24" s="761" t="s">
        <v>71</v>
      </c>
      <c r="F24" s="763"/>
      <c r="G24" s="781" t="s">
        <v>72</v>
      </c>
      <c r="H24" s="762" t="s">
        <v>73</v>
      </c>
      <c r="I24" s="762" t="s">
        <v>74</v>
      </c>
      <c r="J24" s="762"/>
      <c r="K24" s="762"/>
      <c r="L24" s="762"/>
      <c r="M24" s="762"/>
      <c r="N24" s="762"/>
      <c r="O24" s="747" t="s">
        <v>75</v>
      </c>
      <c r="P24" s="747"/>
      <c r="Q24" s="747"/>
      <c r="R24" s="747"/>
      <c r="S24" s="757"/>
      <c r="T24" s="254"/>
    </row>
    <row r="25" spans="1:20" ht="13.5">
      <c r="A25" s="36"/>
      <c r="B25" s="747"/>
      <c r="C25" s="747"/>
      <c r="D25" s="747"/>
      <c r="E25" s="764"/>
      <c r="F25" s="766"/>
      <c r="G25" s="782"/>
      <c r="H25" s="765"/>
      <c r="I25" s="765"/>
      <c r="J25" s="765"/>
      <c r="K25" s="765"/>
      <c r="L25" s="765"/>
      <c r="M25" s="765"/>
      <c r="N25" s="765"/>
      <c r="O25" s="747"/>
      <c r="P25" s="747"/>
      <c r="Q25" s="747"/>
      <c r="R25" s="747"/>
      <c r="S25" s="757"/>
      <c r="T25" s="254"/>
    </row>
    <row r="26" spans="1:20" ht="13.5">
      <c r="A26" s="36"/>
      <c r="B26" s="758"/>
      <c r="C26" s="758"/>
      <c r="D26" s="758"/>
      <c r="E26" s="267" t="s">
        <v>76</v>
      </c>
      <c r="F26" s="267" t="s">
        <v>77</v>
      </c>
      <c r="G26" s="267" t="s">
        <v>78</v>
      </c>
      <c r="H26" s="267" t="s">
        <v>78</v>
      </c>
      <c r="I26" s="268" t="s">
        <v>79</v>
      </c>
      <c r="J26" s="789" t="s">
        <v>80</v>
      </c>
      <c r="K26" s="789"/>
      <c r="L26" s="789"/>
      <c r="M26" s="789"/>
      <c r="N26" s="790"/>
      <c r="O26" s="235"/>
      <c r="P26" s="235"/>
      <c r="Q26" s="235"/>
      <c r="R26" s="235"/>
      <c r="S26" s="258"/>
      <c r="T26" s="254"/>
    </row>
    <row r="27" spans="1:20" ht="13.5">
      <c r="A27" s="36"/>
      <c r="B27" s="779" t="s">
        <v>203</v>
      </c>
      <c r="C27" s="780"/>
      <c r="D27" s="780"/>
      <c r="E27" s="269"/>
      <c r="F27" s="270" t="s">
        <v>236</v>
      </c>
      <c r="G27" s="269"/>
      <c r="H27" s="271" t="s">
        <v>140</v>
      </c>
      <c r="I27" s="750" t="s">
        <v>81</v>
      </c>
      <c r="J27" s="747"/>
      <c r="K27" s="747"/>
      <c r="L27" s="747"/>
      <c r="M27" s="747"/>
      <c r="N27" s="747"/>
      <c r="O27" s="235"/>
      <c r="P27" s="235"/>
      <c r="Q27" s="235"/>
      <c r="R27" s="235"/>
      <c r="S27" s="258"/>
      <c r="T27" s="254"/>
    </row>
    <row r="28" spans="1:20" ht="13.5">
      <c r="A28" s="36"/>
      <c r="B28" s="787" t="s">
        <v>204</v>
      </c>
      <c r="C28" s="788"/>
      <c r="D28" s="788"/>
      <c r="E28" s="272"/>
      <c r="F28" s="266" t="s">
        <v>236</v>
      </c>
      <c r="G28" s="272" t="s">
        <v>140</v>
      </c>
      <c r="H28" s="273"/>
      <c r="I28" s="750"/>
      <c r="J28" s="747"/>
      <c r="K28" s="747"/>
      <c r="L28" s="747"/>
      <c r="M28" s="747"/>
      <c r="N28" s="747"/>
      <c r="O28" s="235"/>
      <c r="P28" s="235"/>
      <c r="Q28" s="235"/>
      <c r="R28" s="235"/>
      <c r="S28" s="258"/>
      <c r="T28" s="254"/>
    </row>
    <row r="29" spans="1:20" ht="13.5">
      <c r="A29" s="36"/>
      <c r="B29" s="731" t="s">
        <v>205</v>
      </c>
      <c r="C29" s="732"/>
      <c r="D29" s="732"/>
      <c r="E29" s="272"/>
      <c r="F29" s="266" t="s">
        <v>140</v>
      </c>
      <c r="G29" s="272"/>
      <c r="H29" s="273" t="s">
        <v>140</v>
      </c>
      <c r="I29" s="785"/>
      <c r="J29" s="785"/>
      <c r="K29" s="785"/>
      <c r="L29" s="785"/>
      <c r="M29" s="785"/>
      <c r="N29" s="786"/>
      <c r="O29" s="235"/>
      <c r="P29" s="235"/>
      <c r="Q29" s="235"/>
      <c r="R29" s="235"/>
      <c r="S29" s="258"/>
      <c r="T29" s="254"/>
    </row>
    <row r="30" spans="1:20" ht="13.5">
      <c r="A30" s="36"/>
      <c r="B30" s="731" t="s">
        <v>195</v>
      </c>
      <c r="C30" s="732"/>
      <c r="D30" s="732"/>
      <c r="E30" s="272"/>
      <c r="F30" s="266" t="s">
        <v>140</v>
      </c>
      <c r="G30" s="272" t="s">
        <v>140</v>
      </c>
      <c r="H30" s="273"/>
      <c r="I30" s="777"/>
      <c r="J30" s="777"/>
      <c r="K30" s="777"/>
      <c r="L30" s="777"/>
      <c r="M30" s="777"/>
      <c r="N30" s="778"/>
      <c r="O30" s="235"/>
      <c r="P30" s="235"/>
      <c r="Q30" s="235"/>
      <c r="R30" s="235"/>
      <c r="S30" s="258"/>
      <c r="T30" s="254"/>
    </row>
    <row r="31" spans="1:20" ht="18">
      <c r="A31" s="36"/>
      <c r="B31" s="729"/>
      <c r="C31" s="730"/>
      <c r="D31" s="730"/>
      <c r="E31" s="272"/>
      <c r="F31" s="266"/>
      <c r="G31" s="272"/>
      <c r="H31" s="273"/>
      <c r="I31" s="748" t="s">
        <v>82</v>
      </c>
      <c r="J31" s="749"/>
      <c r="K31" s="749"/>
      <c r="L31" s="749"/>
      <c r="M31" s="749"/>
      <c r="N31" s="750"/>
      <c r="O31" s="235"/>
      <c r="P31" s="235"/>
      <c r="Q31" s="235"/>
      <c r="R31" s="235"/>
      <c r="S31" s="258"/>
      <c r="T31" s="254"/>
    </row>
    <row r="32" spans="1:20" ht="18">
      <c r="A32" s="36"/>
      <c r="B32" s="729"/>
      <c r="C32" s="730"/>
      <c r="D32" s="730"/>
      <c r="E32" s="272"/>
      <c r="F32" s="266"/>
      <c r="G32" s="272"/>
      <c r="H32" s="273"/>
      <c r="I32" s="274" t="s">
        <v>83</v>
      </c>
      <c r="J32" s="275" t="s">
        <v>76</v>
      </c>
      <c r="K32" s="275"/>
      <c r="L32" s="275"/>
      <c r="M32" s="275" t="s">
        <v>77</v>
      </c>
      <c r="N32" s="276" t="s">
        <v>84</v>
      </c>
      <c r="O32" s="235"/>
      <c r="P32" s="235"/>
      <c r="Q32" s="235"/>
      <c r="R32" s="235"/>
      <c r="S32" s="258"/>
      <c r="T32" s="254"/>
    </row>
    <row r="33" spans="1:20" ht="18">
      <c r="A33" s="36"/>
      <c r="B33" s="729"/>
      <c r="C33" s="730"/>
      <c r="D33" s="730"/>
      <c r="E33" s="272"/>
      <c r="F33" s="266"/>
      <c r="G33" s="272"/>
      <c r="H33" s="273"/>
      <c r="I33" s="240" t="s">
        <v>85</v>
      </c>
      <c r="J33" s="277" t="s">
        <v>140</v>
      </c>
      <c r="K33" s="277"/>
      <c r="L33" s="277"/>
      <c r="M33" s="277"/>
      <c r="N33" s="278"/>
      <c r="O33" s="235"/>
      <c r="P33" s="235"/>
      <c r="Q33" s="235"/>
      <c r="R33" s="235"/>
      <c r="S33" s="258"/>
      <c r="T33" s="254"/>
    </row>
    <row r="34" spans="1:20" ht="13.5">
      <c r="A34" s="36"/>
      <c r="B34" s="759"/>
      <c r="C34" s="760"/>
      <c r="D34" s="760"/>
      <c r="E34" s="272"/>
      <c r="F34" s="266"/>
      <c r="G34" s="272"/>
      <c r="H34" s="273"/>
      <c r="I34" s="240" t="s">
        <v>86</v>
      </c>
      <c r="J34" s="277" t="s">
        <v>140</v>
      </c>
      <c r="K34" s="277"/>
      <c r="L34" s="277"/>
      <c r="M34" s="277"/>
      <c r="N34" s="278"/>
      <c r="O34" s="235"/>
      <c r="P34" s="235"/>
      <c r="Q34" s="235"/>
      <c r="R34" s="235"/>
      <c r="S34" s="258"/>
      <c r="T34" s="254"/>
    </row>
    <row r="35" spans="1:20" ht="13.5">
      <c r="A35" s="36"/>
      <c r="B35" s="759"/>
      <c r="C35" s="760"/>
      <c r="D35" s="760"/>
      <c r="E35" s="272"/>
      <c r="F35" s="266"/>
      <c r="G35" s="272"/>
      <c r="H35" s="273"/>
      <c r="I35" s="240" t="s">
        <v>87</v>
      </c>
      <c r="J35" s="277" t="s">
        <v>140</v>
      </c>
      <c r="K35" s="277"/>
      <c r="L35" s="277"/>
      <c r="M35" s="277"/>
      <c r="N35" s="278"/>
      <c r="O35" s="235"/>
      <c r="P35" s="235"/>
      <c r="Q35" s="235"/>
      <c r="R35" s="235"/>
      <c r="S35" s="258"/>
      <c r="T35" s="254"/>
    </row>
    <row r="36" spans="1:20" ht="13.5">
      <c r="A36" s="36"/>
      <c r="B36" s="759"/>
      <c r="C36" s="760"/>
      <c r="D36" s="760"/>
      <c r="E36" s="272"/>
      <c r="F36" s="266"/>
      <c r="G36" s="272"/>
      <c r="H36" s="273"/>
      <c r="I36" s="240" t="s">
        <v>88</v>
      </c>
      <c r="J36" s="277" t="s">
        <v>140</v>
      </c>
      <c r="K36" s="277"/>
      <c r="L36" s="277"/>
      <c r="M36" s="277"/>
      <c r="N36" s="278"/>
      <c r="O36" s="235"/>
      <c r="P36" s="235"/>
      <c r="Q36" s="235"/>
      <c r="R36" s="235"/>
      <c r="S36" s="258"/>
      <c r="T36" s="254"/>
    </row>
    <row r="37" spans="1:20" ht="13.5">
      <c r="A37" s="36"/>
      <c r="B37" s="759"/>
      <c r="C37" s="760"/>
      <c r="D37" s="760"/>
      <c r="E37" s="272"/>
      <c r="F37" s="266"/>
      <c r="G37" s="272"/>
      <c r="H37" s="273"/>
      <c r="I37" s="240" t="s">
        <v>89</v>
      </c>
      <c r="J37" s="277" t="s">
        <v>140</v>
      </c>
      <c r="K37" s="277"/>
      <c r="L37" s="277"/>
      <c r="M37" s="277"/>
      <c r="N37" s="278"/>
      <c r="O37" s="235"/>
      <c r="P37" s="235"/>
      <c r="Q37" s="235"/>
      <c r="R37" s="235"/>
      <c r="S37" s="258"/>
      <c r="T37" s="254"/>
    </row>
    <row r="38" spans="1:20" ht="13.5">
      <c r="A38" s="36"/>
      <c r="B38" s="747" t="s">
        <v>90</v>
      </c>
      <c r="C38" s="747"/>
      <c r="D38" s="747"/>
      <c r="E38" s="747"/>
      <c r="F38" s="747"/>
      <c r="G38" s="747"/>
      <c r="H38" s="747"/>
      <c r="I38" s="761" t="s">
        <v>91</v>
      </c>
      <c r="J38" s="762"/>
      <c r="K38" s="762"/>
      <c r="L38" s="762"/>
      <c r="M38" s="762"/>
      <c r="N38" s="763"/>
      <c r="O38" s="235"/>
      <c r="P38" s="235"/>
      <c r="Q38" s="235"/>
      <c r="R38" s="235"/>
      <c r="S38" s="258"/>
      <c r="T38" s="254"/>
    </row>
    <row r="39" spans="1:20" ht="13.5">
      <c r="A39" s="36"/>
      <c r="B39" s="747"/>
      <c r="C39" s="747"/>
      <c r="D39" s="747"/>
      <c r="E39" s="747"/>
      <c r="F39" s="747"/>
      <c r="G39" s="747"/>
      <c r="H39" s="747"/>
      <c r="I39" s="764"/>
      <c r="J39" s="765"/>
      <c r="K39" s="765"/>
      <c r="L39" s="765"/>
      <c r="M39" s="765"/>
      <c r="N39" s="766"/>
      <c r="O39" s="235"/>
      <c r="P39" s="235"/>
      <c r="Q39" s="235"/>
      <c r="R39" s="235"/>
      <c r="S39" s="258"/>
      <c r="T39" s="254"/>
    </row>
    <row r="40" spans="1:20" ht="13.5">
      <c r="A40" s="36"/>
      <c r="B40" s="747" t="s">
        <v>92</v>
      </c>
      <c r="C40" s="747"/>
      <c r="D40" s="747" t="s">
        <v>71</v>
      </c>
      <c r="E40" s="747"/>
      <c r="F40" s="739" t="s">
        <v>93</v>
      </c>
      <c r="G40" s="739"/>
      <c r="H40" s="739"/>
      <c r="I40" s="739" t="s">
        <v>94</v>
      </c>
      <c r="J40" s="739"/>
      <c r="K40" s="739"/>
      <c r="L40" s="739"/>
      <c r="M40" s="739"/>
      <c r="N40" s="739" t="s">
        <v>95</v>
      </c>
      <c r="O40" s="235"/>
      <c r="P40" s="235"/>
      <c r="Q40" s="235"/>
      <c r="R40" s="235"/>
      <c r="S40" s="258"/>
      <c r="T40" s="254"/>
    </row>
    <row r="41" spans="1:20" ht="13.5">
      <c r="A41" s="36"/>
      <c r="B41" s="747"/>
      <c r="C41" s="747"/>
      <c r="D41" s="276" t="s">
        <v>76</v>
      </c>
      <c r="E41" s="276" t="s">
        <v>77</v>
      </c>
      <c r="F41" s="739"/>
      <c r="G41" s="739"/>
      <c r="H41" s="739"/>
      <c r="I41" s="739"/>
      <c r="J41" s="739"/>
      <c r="K41" s="739"/>
      <c r="L41" s="739"/>
      <c r="M41" s="739"/>
      <c r="N41" s="739"/>
      <c r="O41" s="235"/>
      <c r="P41" s="235"/>
      <c r="Q41" s="235"/>
      <c r="R41" s="235"/>
      <c r="S41" s="258"/>
      <c r="T41" s="254"/>
    </row>
    <row r="42" spans="1:20" ht="13.5">
      <c r="A42" s="36"/>
      <c r="B42" s="744"/>
      <c r="C42" s="745"/>
      <c r="D42" s="272"/>
      <c r="E42" s="272"/>
      <c r="F42" s="742"/>
      <c r="G42" s="742"/>
      <c r="H42" s="743"/>
      <c r="I42" s="744" t="s">
        <v>96</v>
      </c>
      <c r="J42" s="745"/>
      <c r="K42" s="745"/>
      <c r="L42" s="745"/>
      <c r="M42" s="746"/>
      <c r="N42" s="278">
        <v>18</v>
      </c>
      <c r="O42" s="235"/>
      <c r="P42" s="235"/>
      <c r="Q42" s="235"/>
      <c r="R42" s="235"/>
      <c r="S42" s="258"/>
      <c r="T42" s="254"/>
    </row>
    <row r="43" spans="1:20" ht="15.75" customHeight="1">
      <c r="A43" s="36"/>
      <c r="B43" s="740"/>
      <c r="C43" s="741"/>
      <c r="D43" s="272"/>
      <c r="E43" s="272" t="s">
        <v>236</v>
      </c>
      <c r="F43" s="742"/>
      <c r="G43" s="742"/>
      <c r="H43" s="743"/>
      <c r="I43" s="744" t="s">
        <v>97</v>
      </c>
      <c r="J43" s="745"/>
      <c r="K43" s="745"/>
      <c r="L43" s="745"/>
      <c r="M43" s="746"/>
      <c r="N43" s="278">
        <v>18</v>
      </c>
      <c r="O43" s="235"/>
      <c r="P43" s="235"/>
      <c r="Q43" s="235"/>
      <c r="R43" s="235"/>
      <c r="S43" s="258"/>
      <c r="T43" s="254"/>
    </row>
    <row r="44" spans="1:20" ht="13.5">
      <c r="A44" s="36"/>
      <c r="B44" s="747" t="s">
        <v>98</v>
      </c>
      <c r="C44" s="747"/>
      <c r="D44" s="747"/>
      <c r="E44" s="747"/>
      <c r="F44" s="747"/>
      <c r="G44" s="747"/>
      <c r="H44" s="747"/>
      <c r="I44" s="747" t="s">
        <v>99</v>
      </c>
      <c r="J44" s="747"/>
      <c r="K44" s="747"/>
      <c r="L44" s="747"/>
      <c r="M44" s="747"/>
      <c r="N44" s="747"/>
      <c r="O44" s="235"/>
      <c r="P44" s="783"/>
      <c r="Q44" s="783"/>
      <c r="R44" s="783"/>
      <c r="S44" s="783"/>
      <c r="T44" s="784"/>
    </row>
    <row r="45" spans="1:20" ht="13.5">
      <c r="A45" s="36"/>
      <c r="B45" s="747"/>
      <c r="C45" s="747"/>
      <c r="D45" s="747"/>
      <c r="E45" s="747"/>
      <c r="F45" s="747"/>
      <c r="G45" s="747"/>
      <c r="H45" s="747"/>
      <c r="I45" s="781"/>
      <c r="J45" s="781"/>
      <c r="K45" s="781"/>
      <c r="L45" s="781"/>
      <c r="M45" s="781"/>
      <c r="N45" s="781"/>
      <c r="O45" s="235"/>
      <c r="P45" s="235"/>
      <c r="Q45" s="235"/>
      <c r="R45" s="235"/>
      <c r="S45" s="258"/>
      <c r="T45" s="254"/>
    </row>
    <row r="46" spans="1:20" ht="13.5">
      <c r="A46" s="36"/>
      <c r="B46" s="748"/>
      <c r="C46" s="749"/>
      <c r="D46" s="749"/>
      <c r="E46" s="749"/>
      <c r="F46" s="750"/>
      <c r="G46" s="281" t="s">
        <v>76</v>
      </c>
      <c r="H46" s="282" t="s">
        <v>77</v>
      </c>
      <c r="I46" s="283"/>
      <c r="J46" s="282"/>
      <c r="K46" s="282"/>
      <c r="L46" s="282"/>
      <c r="M46" s="282"/>
      <c r="N46" s="281"/>
      <c r="O46" s="235"/>
      <c r="P46" s="235"/>
      <c r="Q46" s="235"/>
      <c r="R46" s="235"/>
      <c r="S46" s="258"/>
      <c r="T46" s="254"/>
    </row>
    <row r="47" spans="1:20" ht="104.25" customHeight="1">
      <c r="A47" s="36"/>
      <c r="B47" s="733" t="s">
        <v>238</v>
      </c>
      <c r="C47" s="734"/>
      <c r="D47" s="734"/>
      <c r="E47" s="734"/>
      <c r="F47" s="734"/>
      <c r="G47" s="734"/>
      <c r="H47" s="735"/>
      <c r="I47" s="736" t="s">
        <v>237</v>
      </c>
      <c r="J47" s="737"/>
      <c r="K47" s="737"/>
      <c r="L47" s="737"/>
      <c r="M47" s="737"/>
      <c r="N47" s="738"/>
      <c r="O47" s="235"/>
      <c r="P47" s="235"/>
      <c r="Q47" s="235"/>
      <c r="R47" s="235"/>
      <c r="S47" s="258"/>
      <c r="T47" s="254"/>
    </row>
    <row r="48" spans="1:20" ht="13.5">
      <c r="A48" s="36"/>
      <c r="B48" s="773"/>
      <c r="C48" s="774"/>
      <c r="D48" s="774"/>
      <c r="E48" s="774"/>
      <c r="F48" s="775"/>
      <c r="G48" s="279"/>
      <c r="H48" s="280"/>
      <c r="I48" s="776"/>
      <c r="J48" s="777"/>
      <c r="K48" s="777"/>
      <c r="L48" s="777"/>
      <c r="M48" s="777"/>
      <c r="N48" s="778"/>
      <c r="O48" s="252"/>
      <c r="P48" s="252"/>
      <c r="Q48" s="252"/>
      <c r="R48" s="252"/>
      <c r="S48" s="284"/>
      <c r="T48" s="254"/>
    </row>
    <row r="49" spans="1:20" ht="13.5">
      <c r="A49" s="36"/>
      <c r="B49" s="285"/>
      <c r="C49" s="285"/>
      <c r="D49" s="285"/>
      <c r="E49" s="285"/>
      <c r="F49" s="285"/>
      <c r="G49" s="266"/>
      <c r="H49" s="266"/>
      <c r="I49" s="266"/>
      <c r="J49" s="266"/>
      <c r="K49" s="266"/>
      <c r="L49" s="266"/>
      <c r="M49" s="266"/>
      <c r="N49" s="266"/>
      <c r="O49" s="235"/>
      <c r="P49" s="235"/>
      <c r="Q49" s="235"/>
      <c r="R49" s="235"/>
      <c r="S49" s="258"/>
      <c r="T49" s="254"/>
    </row>
    <row r="50" spans="1:20" ht="17.25">
      <c r="A50" s="36"/>
      <c r="B50" s="242" t="s">
        <v>133</v>
      </c>
      <c r="C50" s="242"/>
      <c r="D50" s="242"/>
      <c r="E50" s="242"/>
      <c r="F50" s="242"/>
      <c r="G50" s="242"/>
      <c r="H50" s="242"/>
      <c r="I50" s="751" t="str">
        <f>PORTADA!J27</f>
        <v>08/06/2021.</v>
      </c>
      <c r="J50" s="751"/>
      <c r="K50" s="286"/>
      <c r="L50" s="286"/>
      <c r="M50" s="235"/>
      <c r="N50" s="287"/>
      <c r="O50" s="287"/>
      <c r="P50" s="287"/>
      <c r="Q50" s="287"/>
      <c r="R50" s="287"/>
      <c r="S50" s="258"/>
      <c r="T50" s="254"/>
    </row>
    <row r="51" spans="1:20" ht="6.75" customHeight="1">
      <c r="A51" s="37"/>
      <c r="B51" s="2"/>
      <c r="C51" s="2"/>
      <c r="D51" s="2"/>
      <c r="E51" s="2"/>
      <c r="F51" s="2"/>
      <c r="G51" s="2"/>
      <c r="H51" s="2"/>
      <c r="I51" s="2"/>
      <c r="J51" s="2"/>
      <c r="K51" s="2"/>
      <c r="L51" s="2"/>
      <c r="M51" s="2"/>
      <c r="N51" s="2"/>
      <c r="O51" s="2"/>
      <c r="P51" s="2"/>
      <c r="Q51" s="2"/>
      <c r="R51" s="2"/>
      <c r="S51" s="87"/>
      <c r="T51" s="114"/>
    </row>
  </sheetData>
  <sheetProtection selectLockedCells="1" selectUnlockedCells="1"/>
  <mergeCells count="51">
    <mergeCell ref="H24:H25"/>
    <mergeCell ref="P44:T44"/>
    <mergeCell ref="I29:N29"/>
    <mergeCell ref="I31:N31"/>
    <mergeCell ref="I30:N30"/>
    <mergeCell ref="I42:M42"/>
    <mergeCell ref="I44:N45"/>
    <mergeCell ref="I24:N25"/>
    <mergeCell ref="B38:H39"/>
    <mergeCell ref="B34:D34"/>
    <mergeCell ref="B35:D35"/>
    <mergeCell ref="B36:D36"/>
    <mergeCell ref="B33:D33"/>
    <mergeCell ref="I27:N28"/>
    <mergeCell ref="B28:D28"/>
    <mergeCell ref="J26:N26"/>
    <mergeCell ref="E9:G9"/>
    <mergeCell ref="E10:G10"/>
    <mergeCell ref="B27:D27"/>
    <mergeCell ref="B24:D25"/>
    <mergeCell ref="E24:F25"/>
    <mergeCell ref="G24:G25"/>
    <mergeCell ref="I50:J50"/>
    <mergeCell ref="A1:S1"/>
    <mergeCell ref="H7:J7"/>
    <mergeCell ref="E12:G12"/>
    <mergeCell ref="O24:S25"/>
    <mergeCell ref="B26:D26"/>
    <mergeCell ref="B37:D37"/>
    <mergeCell ref="B29:D29"/>
    <mergeCell ref="I38:N39"/>
    <mergeCell ref="B40:C41"/>
    <mergeCell ref="D40:E40"/>
    <mergeCell ref="F40:H41"/>
    <mergeCell ref="I40:M41"/>
    <mergeCell ref="A2:S3"/>
    <mergeCell ref="B48:F48"/>
    <mergeCell ref="I48:N48"/>
    <mergeCell ref="B31:D31"/>
    <mergeCell ref="B30:D30"/>
    <mergeCell ref="B32:D32"/>
    <mergeCell ref="B47:H47"/>
    <mergeCell ref="I47:N47"/>
    <mergeCell ref="N40:N41"/>
    <mergeCell ref="B43:C43"/>
    <mergeCell ref="F43:H43"/>
    <mergeCell ref="I43:M43"/>
    <mergeCell ref="B44:H45"/>
    <mergeCell ref="B42:C42"/>
    <mergeCell ref="B46:F46"/>
    <mergeCell ref="F42:H42"/>
  </mergeCells>
  <phoneticPr fontId="0" type="noConversion"/>
  <printOptions horizontalCentered="1" verticalCentered="1"/>
  <pageMargins left="0.39370078740157483" right="0" top="0" bottom="0" header="0" footer="0"/>
  <pageSetup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P181"/>
  <sheetViews>
    <sheetView zoomScaleNormal="75" zoomScaleSheetLayoutView="75" workbookViewId="0">
      <selection activeCell="H19" sqref="H19"/>
    </sheetView>
  </sheetViews>
  <sheetFormatPr baseColWidth="10" defaultColWidth="9.140625" defaultRowHeight="14.25"/>
  <cols>
    <col min="1" max="1" width="4.28515625" customWidth="1"/>
    <col min="2" max="2" width="1" customWidth="1"/>
    <col min="3" max="3" width="3.5703125" style="15" customWidth="1"/>
    <col min="4" max="4" width="8.85546875" style="15" customWidth="1"/>
    <col min="5" max="5" width="9.7109375" style="15" customWidth="1"/>
    <col min="6" max="6" width="8" style="15" customWidth="1"/>
    <col min="7" max="7" width="12" style="15" customWidth="1"/>
    <col min="8" max="9" width="7" style="15" customWidth="1"/>
    <col min="10" max="12" width="9.28515625" style="15" customWidth="1"/>
    <col min="13" max="13" width="1.85546875" style="3" customWidth="1"/>
    <col min="14" max="16" width="9.140625" style="3" customWidth="1"/>
  </cols>
  <sheetData>
    <row r="1" spans="1:13" ht="18" customHeight="1" thickBot="1">
      <c r="A1" s="194"/>
      <c r="B1" s="194"/>
      <c r="C1" s="195"/>
      <c r="D1" s="195"/>
      <c r="E1" s="195"/>
      <c r="F1" s="195"/>
      <c r="G1" s="195"/>
      <c r="H1" s="195"/>
      <c r="I1" s="195"/>
      <c r="J1" s="195"/>
      <c r="K1" s="195"/>
      <c r="L1" s="195"/>
      <c r="M1" s="196"/>
    </row>
    <row r="2" spans="1:13" ht="18.75" thickTop="1">
      <c r="A2" s="194"/>
      <c r="B2" s="194"/>
      <c r="C2" s="800" t="s">
        <v>1</v>
      </c>
      <c r="D2" s="801"/>
      <c r="E2" s="801"/>
      <c r="F2" s="801"/>
      <c r="G2" s="801"/>
      <c r="H2" s="801"/>
      <c r="I2" s="801"/>
      <c r="J2" s="801"/>
      <c r="K2" s="801"/>
      <c r="L2" s="802"/>
      <c r="M2" s="196"/>
    </row>
    <row r="3" spans="1:13" ht="15">
      <c r="A3" s="194"/>
      <c r="B3" s="194"/>
      <c r="C3" s="217"/>
      <c r="D3" s="201"/>
      <c r="E3" s="201"/>
      <c r="F3" s="201"/>
      <c r="G3" s="201"/>
      <c r="H3" s="201"/>
      <c r="I3" s="201"/>
      <c r="J3" s="201"/>
      <c r="K3" s="201"/>
      <c r="L3" s="218"/>
      <c r="M3" s="196"/>
    </row>
    <row r="4" spans="1:13" ht="15">
      <c r="A4" s="194"/>
      <c r="B4" s="194"/>
      <c r="C4" s="219"/>
      <c r="D4" s="17"/>
      <c r="E4" s="64"/>
      <c r="F4" s="17"/>
      <c r="G4" s="17"/>
      <c r="H4" s="17"/>
      <c r="I4" s="17"/>
      <c r="J4" s="17"/>
      <c r="K4" s="17"/>
      <c r="L4" s="220"/>
      <c r="M4" s="196"/>
    </row>
    <row r="5" spans="1:13" ht="17.25">
      <c r="A5" s="194"/>
      <c r="B5" s="194"/>
      <c r="C5" s="219" t="s">
        <v>3</v>
      </c>
      <c r="D5" s="13" t="s">
        <v>2</v>
      </c>
      <c r="E5" s="247"/>
      <c r="F5" s="247"/>
      <c r="G5" s="247"/>
      <c r="H5" s="247"/>
      <c r="I5" s="247"/>
      <c r="J5" s="247"/>
      <c r="K5" s="247"/>
      <c r="L5" s="248"/>
      <c r="M5" s="196"/>
    </row>
    <row r="6" spans="1:13" ht="17.25">
      <c r="A6" s="194"/>
      <c r="B6" s="194"/>
      <c r="C6" s="219"/>
      <c r="D6" s="247"/>
      <c r="E6" s="247"/>
      <c r="F6" s="247"/>
      <c r="G6" s="247"/>
      <c r="H6" s="247"/>
      <c r="I6" s="247"/>
      <c r="J6" s="247"/>
      <c r="K6" s="247"/>
      <c r="L6" s="248"/>
      <c r="M6" s="196"/>
    </row>
    <row r="7" spans="1:13" ht="40.5" customHeight="1">
      <c r="A7" s="194"/>
      <c r="B7" s="194"/>
      <c r="C7" s="219"/>
      <c r="D7" s="247"/>
      <c r="E7" s="807" t="str">
        <f>PORTADA!D15</f>
        <v>Apoyo con Materiales de Construccion a Familias de Bajos Recursos Economicos / Año 2021</v>
      </c>
      <c r="F7" s="807"/>
      <c r="G7" s="807"/>
      <c r="H7" s="807"/>
      <c r="I7" s="807"/>
      <c r="J7" s="807"/>
      <c r="K7" s="807"/>
      <c r="L7" s="808"/>
      <c r="M7" s="196"/>
    </row>
    <row r="8" spans="1:13" ht="18">
      <c r="A8" s="194"/>
      <c r="B8" s="194"/>
      <c r="C8" s="219"/>
      <c r="D8" s="247"/>
      <c r="E8" s="247"/>
      <c r="F8" s="244"/>
      <c r="G8" s="244"/>
      <c r="H8" s="244"/>
      <c r="I8" s="244"/>
      <c r="J8" s="244"/>
      <c r="K8" s="244"/>
      <c r="L8" s="248"/>
      <c r="M8" s="196"/>
    </row>
    <row r="9" spans="1:13" ht="20.25" customHeight="1">
      <c r="A9" s="194"/>
      <c r="B9" s="194"/>
      <c r="C9" s="219" t="s">
        <v>4</v>
      </c>
      <c r="D9" s="13" t="s">
        <v>5</v>
      </c>
      <c r="E9" s="247"/>
      <c r="F9" s="355" t="str">
        <f>PORTADA!E17</f>
        <v xml:space="preserve">En Comunidades del Municipio de Nejapa </v>
      </c>
      <c r="G9" s="244"/>
      <c r="H9" s="244"/>
      <c r="I9" s="244"/>
      <c r="J9" s="249"/>
      <c r="K9" s="249"/>
      <c r="L9" s="248"/>
      <c r="M9" s="196"/>
    </row>
    <row r="10" spans="1:13" ht="16.5" customHeight="1">
      <c r="A10" s="194"/>
      <c r="B10" s="194"/>
      <c r="C10" s="219"/>
      <c r="D10" s="13"/>
      <c r="E10" s="247"/>
      <c r="F10" s="250"/>
      <c r="G10" s="250"/>
      <c r="H10" s="250"/>
      <c r="I10" s="250"/>
      <c r="J10" s="250"/>
      <c r="K10" s="250"/>
      <c r="L10" s="248"/>
      <c r="M10" s="196"/>
    </row>
    <row r="11" spans="1:13" ht="15" customHeight="1">
      <c r="A11" s="194"/>
      <c r="B11" s="194"/>
      <c r="C11" s="219"/>
      <c r="D11" s="13" t="s">
        <v>6</v>
      </c>
      <c r="E11" s="247"/>
      <c r="F11" s="356" t="s">
        <v>166</v>
      </c>
      <c r="G11" s="244"/>
      <c r="H11" s="244"/>
      <c r="I11" s="244"/>
      <c r="J11" s="244"/>
      <c r="K11" s="244"/>
      <c r="L11" s="248"/>
      <c r="M11" s="196"/>
    </row>
    <row r="12" spans="1:13" ht="8.25" customHeight="1">
      <c r="A12" s="194"/>
      <c r="B12" s="194"/>
      <c r="C12" s="219"/>
      <c r="D12" s="13"/>
      <c r="E12" s="247"/>
      <c r="F12" s="357"/>
      <c r="G12" s="250"/>
      <c r="H12" s="250"/>
      <c r="I12" s="250"/>
      <c r="J12" s="250"/>
      <c r="K12" s="250"/>
      <c r="L12" s="248"/>
      <c r="M12" s="196"/>
    </row>
    <row r="13" spans="1:13" ht="20.25" customHeight="1">
      <c r="A13" s="194"/>
      <c r="B13" s="194"/>
      <c r="C13" s="219"/>
      <c r="D13" s="13" t="s">
        <v>7</v>
      </c>
      <c r="E13" s="247"/>
      <c r="F13" s="356" t="s">
        <v>63</v>
      </c>
      <c r="G13" s="244"/>
      <c r="H13" s="244"/>
      <c r="I13" s="244"/>
      <c r="J13" s="244"/>
      <c r="K13" s="244"/>
      <c r="L13" s="248"/>
      <c r="M13" s="196"/>
    </row>
    <row r="14" spans="1:13" ht="17.25">
      <c r="A14" s="194"/>
      <c r="B14" s="194"/>
      <c r="C14" s="219"/>
      <c r="D14" s="247"/>
      <c r="E14" s="247"/>
      <c r="F14" s="247"/>
      <c r="G14" s="247"/>
      <c r="H14" s="247"/>
      <c r="I14" s="247"/>
      <c r="J14" s="247"/>
      <c r="K14" s="247"/>
      <c r="L14" s="248"/>
      <c r="M14" s="196"/>
    </row>
    <row r="15" spans="1:13" ht="21" customHeight="1">
      <c r="A15" s="194"/>
      <c r="B15" s="194"/>
      <c r="C15" s="219"/>
      <c r="D15" s="247"/>
      <c r="E15" s="247"/>
      <c r="F15" s="247"/>
      <c r="G15" s="247"/>
      <c r="H15" s="247"/>
      <c r="I15" s="247"/>
      <c r="J15" s="247"/>
      <c r="K15" s="247"/>
      <c r="L15" s="248"/>
      <c r="M15" s="196"/>
    </row>
    <row r="16" spans="1:13" ht="19.5">
      <c r="A16" s="194"/>
      <c r="B16" s="194"/>
      <c r="C16" s="219" t="s">
        <v>8</v>
      </c>
      <c r="D16" s="13" t="s">
        <v>9</v>
      </c>
      <c r="E16" s="247"/>
      <c r="F16" s="247"/>
      <c r="G16" s="755">
        <f>PORTADA!G19</f>
        <v>29817.64</v>
      </c>
      <c r="H16" s="755"/>
      <c r="I16" s="755"/>
      <c r="J16" s="247"/>
      <c r="K16" s="247"/>
      <c r="L16" s="248"/>
      <c r="M16" s="196"/>
    </row>
    <row r="17" spans="1:13" ht="17.25">
      <c r="A17" s="194"/>
      <c r="B17" s="194"/>
      <c r="C17" s="219"/>
      <c r="D17" s="13"/>
      <c r="E17" s="247"/>
      <c r="F17" s="247"/>
      <c r="G17" s="247"/>
      <c r="H17" s="247"/>
      <c r="I17" s="247"/>
      <c r="J17" s="247"/>
      <c r="K17" s="247"/>
      <c r="L17" s="248"/>
      <c r="M17" s="196"/>
    </row>
    <row r="18" spans="1:13" ht="19.5">
      <c r="A18" s="194"/>
      <c r="B18" s="194"/>
      <c r="C18" s="219"/>
      <c r="D18" s="360" t="s">
        <v>152</v>
      </c>
      <c r="E18" s="361"/>
      <c r="F18" s="805" t="str">
        <f>+PORTADA!F21</f>
        <v>28.397.75</v>
      </c>
      <c r="G18" s="805"/>
      <c r="H18" s="622"/>
      <c r="I18" s="247"/>
      <c r="J18" s="247"/>
      <c r="K18" s="247"/>
      <c r="L18" s="248"/>
      <c r="M18" s="196"/>
    </row>
    <row r="19" spans="1:13" ht="19.5">
      <c r="A19" s="194"/>
      <c r="B19" s="194"/>
      <c r="C19" s="219"/>
      <c r="D19" s="13" t="s">
        <v>234</v>
      </c>
      <c r="E19" s="247"/>
      <c r="F19" s="755">
        <f>'SOL DE FIN  '!I32</f>
        <v>0</v>
      </c>
      <c r="G19" s="755"/>
      <c r="H19" s="247"/>
      <c r="I19" s="247"/>
      <c r="J19" s="247"/>
      <c r="K19" s="247"/>
      <c r="L19" s="248"/>
      <c r="M19" s="196"/>
    </row>
    <row r="20" spans="1:13" ht="17.25">
      <c r="A20" s="194"/>
      <c r="B20" s="194"/>
      <c r="C20" s="219"/>
      <c r="D20" s="13"/>
      <c r="E20" s="247"/>
      <c r="F20" s="247"/>
      <c r="G20" s="247"/>
      <c r="H20" s="247"/>
      <c r="I20" s="247"/>
      <c r="J20" s="247"/>
      <c r="K20" s="247"/>
      <c r="L20" s="248"/>
      <c r="M20" s="196"/>
    </row>
    <row r="21" spans="1:13" ht="31.5" customHeight="1">
      <c r="A21" s="194"/>
      <c r="B21" s="194"/>
      <c r="C21" s="219" t="s">
        <v>10</v>
      </c>
      <c r="D21" s="13" t="s">
        <v>11</v>
      </c>
      <c r="E21" s="247"/>
      <c r="F21" s="247"/>
      <c r="G21" s="251"/>
      <c r="H21" s="247"/>
      <c r="I21" s="247"/>
      <c r="J21" s="247"/>
      <c r="K21" s="247"/>
      <c r="L21" s="248"/>
      <c r="M21" s="196"/>
    </row>
    <row r="22" spans="1:13" ht="17.25">
      <c r="A22" s="194"/>
      <c r="B22" s="194"/>
      <c r="C22" s="219"/>
      <c r="D22" s="13"/>
      <c r="E22" s="247"/>
      <c r="F22" s="247"/>
      <c r="G22" s="247"/>
      <c r="H22" s="247"/>
      <c r="I22" s="247"/>
      <c r="J22" s="247"/>
      <c r="K22" s="247"/>
      <c r="L22" s="248"/>
      <c r="M22" s="196"/>
    </row>
    <row r="23" spans="1:13" ht="17.25">
      <c r="A23" s="194"/>
      <c r="B23" s="194"/>
      <c r="C23" s="219"/>
      <c r="D23" s="13"/>
      <c r="E23" s="247"/>
      <c r="F23" s="247"/>
      <c r="G23" s="247"/>
      <c r="H23" s="247"/>
      <c r="I23" s="247"/>
      <c r="J23" s="247"/>
      <c r="K23" s="247"/>
      <c r="L23" s="248"/>
      <c r="M23" s="196"/>
    </row>
    <row r="24" spans="1:13" ht="17.25">
      <c r="A24" s="194"/>
      <c r="B24" s="194"/>
      <c r="C24" s="219" t="s">
        <v>12</v>
      </c>
      <c r="D24" s="13" t="s">
        <v>303</v>
      </c>
      <c r="E24" s="247"/>
      <c r="F24" s="247"/>
      <c r="G24" s="247"/>
      <c r="H24" s="247"/>
      <c r="I24" s="247"/>
      <c r="J24" s="247"/>
      <c r="K24" s="247"/>
      <c r="L24" s="248"/>
      <c r="M24" s="196"/>
    </row>
    <row r="25" spans="1:13" ht="17.25">
      <c r="A25" s="194"/>
      <c r="B25" s="194"/>
      <c r="C25" s="219"/>
      <c r="D25" s="13"/>
      <c r="E25" s="247"/>
      <c r="F25" s="247"/>
      <c r="G25" s="247"/>
      <c r="H25" s="247"/>
      <c r="I25" s="247"/>
      <c r="J25" s="247"/>
      <c r="K25" s="247"/>
      <c r="L25" s="248"/>
      <c r="M25" s="196"/>
    </row>
    <row r="26" spans="1:13" ht="17.25">
      <c r="A26" s="194"/>
      <c r="B26" s="194"/>
      <c r="C26" s="219"/>
      <c r="D26" s="13" t="s">
        <v>13</v>
      </c>
      <c r="E26" s="247"/>
      <c r="F26" s="247"/>
      <c r="G26" s="247"/>
      <c r="H26" s="247"/>
      <c r="I26" s="247"/>
      <c r="J26" s="247"/>
      <c r="K26" s="247"/>
      <c r="L26" s="248"/>
      <c r="M26" s="196"/>
    </row>
    <row r="27" spans="1:13" ht="17.25">
      <c r="A27" s="194"/>
      <c r="B27" s="194"/>
      <c r="C27" s="219"/>
      <c r="D27" s="13"/>
      <c r="E27" s="247"/>
      <c r="F27" s="247"/>
      <c r="G27" s="247"/>
      <c r="H27" s="247"/>
      <c r="I27" s="247"/>
      <c r="J27" s="247"/>
      <c r="K27" s="247"/>
      <c r="L27" s="248"/>
      <c r="M27" s="196"/>
    </row>
    <row r="28" spans="1:13" ht="17.25">
      <c r="A28" s="194"/>
      <c r="B28" s="194"/>
      <c r="C28" s="219"/>
      <c r="D28" s="247"/>
      <c r="E28" s="247"/>
      <c r="F28" s="247"/>
      <c r="G28" s="247"/>
      <c r="H28" s="247"/>
      <c r="I28" s="247"/>
      <c r="J28" s="247"/>
      <c r="K28" s="247"/>
      <c r="L28" s="248"/>
      <c r="M28" s="196"/>
    </row>
    <row r="29" spans="1:13" ht="17.25">
      <c r="A29" s="194"/>
      <c r="B29" s="194"/>
      <c r="C29" s="219"/>
      <c r="D29" s="247"/>
      <c r="E29" s="251"/>
      <c r="F29" s="251"/>
      <c r="G29" s="251"/>
      <c r="H29" s="247"/>
      <c r="I29" s="247"/>
      <c r="J29" s="247"/>
      <c r="K29" s="247"/>
      <c r="L29" s="248"/>
      <c r="M29" s="196"/>
    </row>
    <row r="30" spans="1:13" ht="17.25">
      <c r="A30" s="194"/>
      <c r="B30" s="194"/>
      <c r="C30" s="219"/>
      <c r="D30" s="13"/>
      <c r="E30" s="13" t="s">
        <v>313</v>
      </c>
      <c r="F30" s="247"/>
      <c r="G30" s="247"/>
      <c r="H30" s="247"/>
      <c r="I30" s="247"/>
      <c r="J30" s="247"/>
      <c r="K30" s="247"/>
      <c r="L30" s="248"/>
      <c r="M30" s="196"/>
    </row>
    <row r="31" spans="1:13" ht="18">
      <c r="A31" s="194"/>
      <c r="B31" s="194"/>
      <c r="C31" s="219"/>
      <c r="D31" s="13"/>
      <c r="E31" s="58" t="s">
        <v>290</v>
      </c>
      <c r="F31" s="243"/>
      <c r="G31" s="247"/>
      <c r="H31" s="235"/>
      <c r="I31" s="235"/>
      <c r="J31" s="235"/>
      <c r="K31" s="247"/>
      <c r="L31" s="248"/>
      <c r="M31" s="196"/>
    </row>
    <row r="32" spans="1:13" ht="17.25">
      <c r="A32" s="194"/>
      <c r="B32" s="194"/>
      <c r="C32" s="219"/>
      <c r="D32" s="13"/>
      <c r="E32" s="58"/>
      <c r="F32" s="235"/>
      <c r="G32" s="235"/>
      <c r="H32" s="235"/>
      <c r="I32" s="235"/>
      <c r="J32" s="247"/>
      <c r="K32" s="247"/>
      <c r="L32" s="248"/>
      <c r="M32" s="196"/>
    </row>
    <row r="33" spans="1:13" ht="17.25">
      <c r="A33" s="194"/>
      <c r="B33" s="194"/>
      <c r="C33" s="219"/>
      <c r="D33" s="13"/>
      <c r="E33" s="58"/>
      <c r="F33" s="235"/>
      <c r="G33" s="235"/>
      <c r="H33" s="235"/>
      <c r="I33" s="235"/>
      <c r="J33" s="247"/>
      <c r="K33" s="247"/>
      <c r="L33" s="248"/>
      <c r="M33" s="196"/>
    </row>
    <row r="34" spans="1:13" ht="17.25">
      <c r="A34" s="194"/>
      <c r="B34" s="194"/>
      <c r="C34" s="219"/>
      <c r="D34" s="13" t="s">
        <v>186</v>
      </c>
      <c r="E34" s="358"/>
      <c r="F34" s="235"/>
      <c r="G34" s="235"/>
      <c r="H34" s="235"/>
      <c r="I34" s="235"/>
      <c r="J34" s="247"/>
      <c r="K34" s="247"/>
      <c r="L34" s="248"/>
      <c r="M34" s="196"/>
    </row>
    <row r="35" spans="1:13" ht="17.25">
      <c r="A35" s="194"/>
      <c r="B35" s="194"/>
      <c r="C35" s="219"/>
      <c r="D35" s="13"/>
      <c r="E35" s="358"/>
      <c r="F35" s="235"/>
      <c r="G35" s="235"/>
      <c r="H35" s="235"/>
      <c r="I35" s="235"/>
      <c r="J35" s="247"/>
      <c r="K35" s="247"/>
      <c r="L35" s="248"/>
      <c r="M35" s="196"/>
    </row>
    <row r="36" spans="1:13" ht="17.25">
      <c r="A36" s="194"/>
      <c r="B36" s="194"/>
      <c r="C36" s="219"/>
      <c r="D36" s="13"/>
      <c r="E36" s="358"/>
      <c r="F36" s="235"/>
      <c r="G36" s="235"/>
      <c r="H36" s="235"/>
      <c r="I36" s="235"/>
      <c r="J36" s="247"/>
      <c r="K36" s="247"/>
      <c r="L36" s="248"/>
      <c r="M36" s="196"/>
    </row>
    <row r="37" spans="1:13" ht="17.25">
      <c r="A37" s="194"/>
      <c r="B37" s="194"/>
      <c r="C37" s="219"/>
      <c r="D37" s="13"/>
      <c r="E37" s="358"/>
      <c r="F37" s="235"/>
      <c r="G37" s="235"/>
      <c r="H37" s="235"/>
      <c r="I37" s="235"/>
      <c r="J37" s="247"/>
      <c r="K37" s="247"/>
      <c r="L37" s="248"/>
      <c r="M37" s="196"/>
    </row>
    <row r="38" spans="1:13" ht="17.25">
      <c r="A38" s="194"/>
      <c r="B38" s="194"/>
      <c r="C38" s="219"/>
      <c r="D38" s="13"/>
      <c r="E38" s="359" t="s">
        <v>249</v>
      </c>
      <c r="F38" s="252"/>
      <c r="G38" s="252"/>
      <c r="H38" s="235"/>
      <c r="I38" s="235"/>
      <c r="J38" s="247"/>
      <c r="K38" s="247"/>
      <c r="L38" s="248"/>
      <c r="M38" s="196"/>
    </row>
    <row r="39" spans="1:13" ht="17.25">
      <c r="A39" s="194"/>
      <c r="B39" s="194"/>
      <c r="C39" s="219"/>
      <c r="D39" s="13"/>
      <c r="E39" s="358" t="s">
        <v>286</v>
      </c>
      <c r="F39" s="235"/>
      <c r="G39" s="235"/>
      <c r="H39" s="235"/>
      <c r="I39" s="235"/>
      <c r="J39" s="247"/>
      <c r="K39" s="247"/>
      <c r="L39" s="248"/>
      <c r="M39" s="196"/>
    </row>
    <row r="40" spans="1:13" ht="17.25">
      <c r="A40" s="194"/>
      <c r="B40" s="194"/>
      <c r="C40" s="219"/>
      <c r="D40" s="13"/>
      <c r="E40" s="58" t="s">
        <v>304</v>
      </c>
      <c r="F40" s="235"/>
      <c r="G40" s="235"/>
      <c r="H40" s="235"/>
      <c r="I40" s="235"/>
      <c r="J40" s="247"/>
      <c r="K40" s="247"/>
      <c r="L40" s="248"/>
      <c r="M40" s="196"/>
    </row>
    <row r="41" spans="1:13" ht="15.75" thickBot="1">
      <c r="A41" s="194"/>
      <c r="B41" s="194"/>
      <c r="C41" s="221"/>
      <c r="D41" s="222"/>
      <c r="E41" s="223"/>
      <c r="F41" s="224"/>
      <c r="G41" s="224"/>
      <c r="H41" s="224"/>
      <c r="I41" s="224"/>
      <c r="J41" s="225"/>
      <c r="K41" s="225"/>
      <c r="L41" s="226"/>
      <c r="M41" s="196"/>
    </row>
    <row r="42" spans="1:13" ht="15" thickTop="1">
      <c r="A42" s="194"/>
      <c r="B42" s="194"/>
      <c r="C42" s="195"/>
      <c r="D42" s="195"/>
      <c r="E42" s="195"/>
      <c r="F42" s="195"/>
      <c r="G42" s="195"/>
      <c r="H42" s="195"/>
      <c r="I42" s="195"/>
      <c r="J42" s="195"/>
      <c r="K42" s="195"/>
      <c r="L42" s="195"/>
      <c r="M42" s="196"/>
    </row>
    <row r="46" spans="1:13">
      <c r="C46" s="18"/>
      <c r="D46" s="18"/>
      <c r="E46" s="18"/>
      <c r="F46" s="18"/>
      <c r="G46" s="18"/>
      <c r="H46" s="18"/>
      <c r="I46" s="18"/>
      <c r="J46" s="18"/>
      <c r="K46" s="18"/>
      <c r="L46" s="18"/>
    </row>
    <row r="47" spans="1:13">
      <c r="C47" s="803"/>
      <c r="D47" s="803"/>
      <c r="E47" s="803"/>
      <c r="F47" s="803"/>
      <c r="G47" s="803"/>
      <c r="H47" s="803"/>
      <c r="I47" s="803"/>
      <c r="J47" s="803"/>
      <c r="K47" s="803"/>
      <c r="L47" s="803"/>
    </row>
    <row r="48" spans="1:13">
      <c r="C48" s="18"/>
      <c r="D48" s="18"/>
      <c r="E48" s="18"/>
      <c r="F48" s="18"/>
      <c r="G48" s="18"/>
      <c r="H48" s="18"/>
      <c r="I48" s="18"/>
      <c r="J48" s="18"/>
      <c r="K48" s="18"/>
      <c r="L48" s="18"/>
    </row>
    <row r="49" spans="3:12">
      <c r="C49" s="18"/>
      <c r="D49" s="18"/>
      <c r="E49" s="18"/>
      <c r="F49" s="18"/>
      <c r="G49" s="18"/>
      <c r="H49" s="18"/>
      <c r="I49" s="18"/>
      <c r="J49" s="18"/>
      <c r="K49" s="18"/>
      <c r="L49" s="18"/>
    </row>
    <row r="50" spans="3:12" ht="16.5">
      <c r="C50" s="804"/>
      <c r="D50" s="804"/>
      <c r="E50" s="804"/>
      <c r="F50" s="804"/>
      <c r="G50" s="804"/>
      <c r="H50" s="804"/>
      <c r="I50" s="804"/>
      <c r="J50" s="804"/>
      <c r="K50" s="804"/>
      <c r="L50" s="804"/>
    </row>
    <row r="51" spans="3:12">
      <c r="C51" s="18"/>
      <c r="D51" s="18"/>
      <c r="E51" s="18"/>
      <c r="F51" s="18"/>
      <c r="G51" s="18"/>
      <c r="H51" s="18"/>
      <c r="I51" s="18"/>
      <c r="J51" s="18"/>
      <c r="K51" s="18"/>
      <c r="L51" s="18"/>
    </row>
    <row r="52" spans="3:12">
      <c r="C52" s="18"/>
      <c r="D52" s="18"/>
      <c r="E52" s="18"/>
      <c r="F52" s="18"/>
      <c r="G52" s="18"/>
      <c r="H52" s="18"/>
      <c r="I52" s="18"/>
      <c r="J52" s="18"/>
      <c r="K52" s="18"/>
      <c r="L52" s="18"/>
    </row>
    <row r="53" spans="3:12">
      <c r="C53" s="18"/>
      <c r="D53" s="18"/>
      <c r="E53" s="18"/>
      <c r="F53" s="18"/>
      <c r="G53" s="18"/>
      <c r="H53" s="18"/>
      <c r="I53" s="18"/>
      <c r="J53" s="18"/>
      <c r="K53" s="18"/>
      <c r="L53" s="18"/>
    </row>
    <row r="54" spans="3:12">
      <c r="C54" s="18"/>
      <c r="D54" s="18"/>
      <c r="E54" s="18"/>
      <c r="F54" s="18"/>
      <c r="G54" s="18"/>
      <c r="H54" s="18"/>
      <c r="I54" s="18"/>
      <c r="J54" s="18"/>
      <c r="K54" s="18"/>
      <c r="L54" s="18"/>
    </row>
    <row r="55" spans="3:12">
      <c r="C55" s="18"/>
      <c r="D55" s="18"/>
      <c r="E55" s="18"/>
      <c r="F55" s="18"/>
      <c r="G55" s="18"/>
      <c r="H55" s="18"/>
      <c r="I55" s="18"/>
      <c r="J55" s="18"/>
      <c r="K55" s="18"/>
      <c r="L55" s="18"/>
    </row>
    <row r="56" spans="3:12">
      <c r="C56" s="18"/>
      <c r="D56" s="18"/>
      <c r="E56" s="18"/>
      <c r="F56" s="18"/>
      <c r="G56" s="18"/>
      <c r="H56" s="18"/>
      <c r="I56" s="18"/>
      <c r="J56" s="18"/>
      <c r="K56" s="18"/>
      <c r="L56" s="18"/>
    </row>
    <row r="57" spans="3:12">
      <c r="C57" s="18"/>
      <c r="D57" s="18"/>
      <c r="E57" s="18"/>
      <c r="F57" s="18"/>
      <c r="G57" s="18"/>
      <c r="H57" s="18"/>
      <c r="I57" s="18"/>
      <c r="J57" s="18"/>
      <c r="K57" s="18"/>
      <c r="L57" s="18"/>
    </row>
    <row r="58" spans="3:12">
      <c r="C58" s="18"/>
      <c r="D58" s="7"/>
      <c r="E58" s="19"/>
      <c r="F58" s="19"/>
      <c r="G58" s="19"/>
      <c r="H58" s="19"/>
      <c r="I58" s="19"/>
      <c r="J58" s="19"/>
      <c r="K58" s="19"/>
      <c r="L58" s="19"/>
    </row>
    <row r="59" spans="3:12">
      <c r="C59" s="18"/>
      <c r="D59" s="7"/>
      <c r="E59" s="19"/>
      <c r="F59" s="19"/>
      <c r="G59" s="19"/>
      <c r="H59" s="19"/>
      <c r="I59" s="19"/>
      <c r="J59" s="19"/>
      <c r="K59" s="19"/>
      <c r="L59" s="19"/>
    </row>
    <row r="60" spans="3:12">
      <c r="C60" s="18"/>
      <c r="D60" s="7"/>
      <c r="E60" s="19"/>
      <c r="F60" s="19"/>
      <c r="G60" s="19"/>
      <c r="H60" s="19"/>
      <c r="I60" s="19"/>
      <c r="J60" s="19"/>
      <c r="K60" s="19"/>
      <c r="L60" s="19"/>
    </row>
    <row r="61" spans="3:12">
      <c r="C61" s="18"/>
      <c r="D61" s="7"/>
      <c r="E61" s="19"/>
      <c r="F61" s="19"/>
      <c r="G61" s="19"/>
      <c r="H61" s="19"/>
      <c r="I61" s="19"/>
      <c r="J61" s="19"/>
      <c r="K61" s="19"/>
      <c r="L61" s="19"/>
    </row>
    <row r="62" spans="3:12">
      <c r="C62" s="18"/>
      <c r="D62" s="19"/>
      <c r="E62" s="20"/>
      <c r="F62" s="20"/>
      <c r="G62" s="20"/>
      <c r="H62" s="20"/>
      <c r="I62" s="20"/>
      <c r="J62" s="20"/>
      <c r="K62" s="20"/>
      <c r="L62" s="20"/>
    </row>
    <row r="63" spans="3:12">
      <c r="C63" s="18"/>
      <c r="D63" s="20"/>
      <c r="E63" s="20"/>
      <c r="F63" s="20"/>
      <c r="G63" s="20"/>
      <c r="H63" s="20"/>
      <c r="I63" s="20"/>
      <c r="J63" s="20"/>
      <c r="K63" s="20"/>
      <c r="L63" s="20"/>
    </row>
    <row r="64" spans="3:12">
      <c r="C64" s="18"/>
      <c r="D64" s="20"/>
      <c r="E64" s="20"/>
      <c r="F64" s="20"/>
      <c r="G64" s="20"/>
      <c r="H64" s="20"/>
      <c r="I64" s="20"/>
      <c r="J64" s="20"/>
      <c r="K64" s="20"/>
      <c r="L64" s="20"/>
    </row>
    <row r="65" spans="3:12">
      <c r="C65" s="18"/>
      <c r="D65" s="18"/>
      <c r="E65" s="18"/>
      <c r="F65" s="18"/>
      <c r="G65" s="18"/>
      <c r="H65" s="18"/>
      <c r="I65" s="18"/>
      <c r="J65" s="18"/>
      <c r="K65" s="18"/>
      <c r="L65" s="18"/>
    </row>
    <row r="66" spans="3:12">
      <c r="C66" s="18"/>
      <c r="D66" s="794"/>
      <c r="E66" s="794"/>
      <c r="F66" s="794"/>
      <c r="G66" s="794"/>
      <c r="H66" s="794"/>
      <c r="I66" s="794"/>
      <c r="J66" s="18"/>
      <c r="K66" s="18"/>
      <c r="L66" s="18"/>
    </row>
    <row r="67" spans="3:12">
      <c r="C67" s="18"/>
      <c r="D67" s="18"/>
      <c r="E67" s="18"/>
      <c r="F67" s="18"/>
      <c r="G67" s="18"/>
      <c r="H67" s="18"/>
      <c r="I67" s="18"/>
      <c r="J67" s="18"/>
      <c r="K67" s="18"/>
      <c r="L67" s="18"/>
    </row>
    <row r="68" spans="3:12">
      <c r="C68" s="18"/>
      <c r="D68" s="18"/>
      <c r="E68" s="18"/>
      <c r="F68" s="18"/>
      <c r="G68" s="18"/>
      <c r="H68" s="18"/>
      <c r="I68" s="18"/>
      <c r="J68" s="18"/>
      <c r="K68" s="18"/>
      <c r="L68" s="18"/>
    </row>
    <row r="69" spans="3:12">
      <c r="C69" s="18"/>
      <c r="D69" s="18"/>
      <c r="E69" s="18"/>
      <c r="F69" s="18"/>
      <c r="G69" s="18"/>
      <c r="H69" s="18"/>
      <c r="I69" s="18"/>
      <c r="J69" s="18"/>
      <c r="K69" s="18"/>
      <c r="L69" s="18"/>
    </row>
    <row r="70" spans="3:12">
      <c r="C70" s="18"/>
      <c r="D70" s="18"/>
      <c r="E70" s="18"/>
      <c r="F70" s="18"/>
      <c r="G70" s="18"/>
      <c r="H70" s="18"/>
      <c r="I70" s="18"/>
      <c r="J70" s="18"/>
      <c r="K70" s="18"/>
      <c r="L70" s="18"/>
    </row>
    <row r="71" spans="3:12">
      <c r="C71" s="18"/>
      <c r="D71" s="794"/>
      <c r="E71" s="794"/>
      <c r="F71" s="794"/>
      <c r="G71" s="794"/>
      <c r="H71" s="794"/>
      <c r="I71" s="794"/>
      <c r="J71" s="794"/>
      <c r="K71" s="794"/>
      <c r="L71" s="794"/>
    </row>
    <row r="72" spans="3:12">
      <c r="C72" s="18"/>
      <c r="D72" s="794"/>
      <c r="E72" s="794"/>
      <c r="F72" s="794"/>
      <c r="G72" s="794"/>
      <c r="H72" s="794"/>
      <c r="I72" s="794"/>
      <c r="J72" s="794"/>
      <c r="K72" s="794"/>
      <c r="L72" s="794"/>
    </row>
    <row r="73" spans="3:12">
      <c r="C73" s="18"/>
      <c r="D73" s="7"/>
      <c r="E73" s="7"/>
      <c r="F73" s="7"/>
      <c r="G73" s="7"/>
      <c r="H73" s="7"/>
      <c r="I73" s="7"/>
      <c r="J73" s="7"/>
      <c r="K73" s="7"/>
      <c r="L73" s="7"/>
    </row>
    <row r="74" spans="3:12">
      <c r="C74" s="18"/>
      <c r="D74" s="18"/>
      <c r="E74" s="18"/>
      <c r="F74" s="18"/>
      <c r="G74" s="18"/>
      <c r="H74" s="18"/>
      <c r="I74" s="18"/>
      <c r="J74" s="18"/>
      <c r="K74" s="18"/>
      <c r="L74" s="18"/>
    </row>
    <row r="75" spans="3:12">
      <c r="C75" s="18"/>
      <c r="D75" s="18"/>
      <c r="E75" s="18"/>
      <c r="F75" s="18"/>
      <c r="G75" s="18"/>
      <c r="H75" s="18"/>
      <c r="I75" s="18"/>
      <c r="J75" s="18"/>
      <c r="K75" s="18"/>
      <c r="L75" s="18"/>
    </row>
    <row r="76" spans="3:12">
      <c r="C76" s="18"/>
      <c r="D76" s="20"/>
      <c r="E76" s="18"/>
      <c r="F76" s="18"/>
      <c r="G76" s="18"/>
      <c r="H76" s="18"/>
      <c r="I76" s="18"/>
      <c r="J76" s="18"/>
      <c r="K76" s="18"/>
      <c r="L76" s="18"/>
    </row>
    <row r="77" spans="3:12">
      <c r="C77" s="18"/>
      <c r="D77" s="18"/>
      <c r="E77" s="18"/>
      <c r="F77" s="18"/>
      <c r="G77" s="18"/>
      <c r="H77" s="18"/>
      <c r="I77" s="18"/>
      <c r="J77" s="18"/>
      <c r="K77" s="18"/>
      <c r="L77" s="18"/>
    </row>
    <row r="78" spans="3:12">
      <c r="C78" s="18"/>
      <c r="D78" s="794"/>
      <c r="E78" s="794"/>
      <c r="F78" s="794"/>
      <c r="G78" s="18"/>
      <c r="H78" s="18"/>
      <c r="I78" s="18"/>
      <c r="J78" s="18"/>
      <c r="K78" s="18"/>
      <c r="L78" s="18"/>
    </row>
    <row r="79" spans="3:12">
      <c r="C79" s="18"/>
      <c r="D79" s="18"/>
      <c r="E79" s="18"/>
      <c r="F79" s="18"/>
      <c r="G79" s="18"/>
      <c r="H79" s="18"/>
      <c r="I79" s="18"/>
      <c r="J79" s="18"/>
      <c r="K79" s="18"/>
      <c r="L79" s="18"/>
    </row>
    <row r="80" spans="3:12">
      <c r="C80" s="18"/>
      <c r="D80" s="18"/>
      <c r="E80" s="18"/>
      <c r="F80" s="18"/>
      <c r="G80" s="18"/>
      <c r="H80" s="18"/>
      <c r="I80" s="18"/>
      <c r="J80" s="18"/>
      <c r="K80" s="18"/>
      <c r="L80" s="18"/>
    </row>
    <row r="81" spans="3:12">
      <c r="C81" s="18"/>
      <c r="D81" s="21"/>
      <c r="E81" s="18"/>
      <c r="F81" s="18"/>
      <c r="G81" s="18"/>
      <c r="H81" s="18"/>
      <c r="I81" s="18"/>
      <c r="J81" s="18"/>
      <c r="K81" s="18"/>
      <c r="L81" s="18"/>
    </row>
    <row r="82" spans="3:12">
      <c r="C82" s="18"/>
      <c r="D82" s="21"/>
      <c r="E82" s="18"/>
      <c r="F82" s="18"/>
      <c r="G82" s="18"/>
      <c r="H82" s="18"/>
      <c r="I82" s="18"/>
      <c r="J82" s="18"/>
      <c r="K82" s="18"/>
      <c r="L82" s="18"/>
    </row>
    <row r="83" spans="3:12">
      <c r="C83" s="18"/>
      <c r="D83" s="18"/>
      <c r="E83" s="18"/>
      <c r="F83" s="18"/>
      <c r="G83" s="18"/>
      <c r="H83" s="18"/>
      <c r="I83" s="18"/>
      <c r="J83" s="18"/>
      <c r="K83" s="18"/>
      <c r="L83" s="18"/>
    </row>
    <row r="84" spans="3:12">
      <c r="C84" s="18"/>
      <c r="D84" s="794"/>
      <c r="E84" s="794"/>
      <c r="F84" s="794"/>
      <c r="G84" s="794"/>
      <c r="H84" s="794"/>
      <c r="I84" s="794"/>
      <c r="J84" s="794"/>
      <c r="K84" s="794"/>
      <c r="L84" s="794"/>
    </row>
    <row r="85" spans="3:12">
      <c r="C85" s="18"/>
      <c r="D85" s="18"/>
      <c r="E85" s="18"/>
      <c r="F85" s="18"/>
      <c r="G85" s="18"/>
      <c r="H85" s="18"/>
      <c r="I85" s="18"/>
      <c r="J85" s="18"/>
      <c r="K85" s="18"/>
      <c r="L85" s="18"/>
    </row>
    <row r="86" spans="3:12">
      <c r="C86" s="18"/>
      <c r="D86" s="18"/>
      <c r="E86" s="18"/>
      <c r="F86" s="18"/>
      <c r="G86" s="18"/>
      <c r="H86" s="18"/>
      <c r="I86" s="18"/>
      <c r="J86" s="18"/>
      <c r="K86" s="18"/>
      <c r="L86" s="18"/>
    </row>
    <row r="87" spans="3:12">
      <c r="C87" s="18"/>
      <c r="D87" s="18"/>
      <c r="E87" s="18"/>
      <c r="F87" s="18"/>
      <c r="G87" s="18"/>
      <c r="H87" s="18"/>
      <c r="I87" s="18"/>
      <c r="J87" s="18"/>
      <c r="K87" s="18"/>
      <c r="L87" s="18"/>
    </row>
    <row r="88" spans="3:12">
      <c r="C88" s="18"/>
      <c r="D88" s="18"/>
      <c r="E88" s="18"/>
      <c r="F88" s="18"/>
      <c r="G88" s="18"/>
      <c r="H88" s="18"/>
      <c r="I88" s="18"/>
      <c r="J88" s="18"/>
      <c r="K88" s="18"/>
      <c r="L88" s="18"/>
    </row>
    <row r="89" spans="3:12">
      <c r="C89" s="18"/>
      <c r="D89" s="18"/>
      <c r="E89" s="18"/>
      <c r="F89" s="18"/>
      <c r="G89" s="18"/>
      <c r="H89" s="18"/>
      <c r="I89" s="18"/>
      <c r="J89" s="18"/>
      <c r="K89" s="18"/>
      <c r="L89" s="18"/>
    </row>
    <row r="90" spans="3:12">
      <c r="C90" s="18"/>
      <c r="D90" s="794"/>
      <c r="E90" s="794"/>
      <c r="F90" s="794"/>
      <c r="G90" s="794"/>
      <c r="H90" s="794"/>
      <c r="I90" s="794"/>
      <c r="J90" s="18"/>
      <c r="K90" s="18"/>
      <c r="L90" s="18"/>
    </row>
    <row r="91" spans="3:12">
      <c r="C91" s="796"/>
      <c r="D91" s="796"/>
      <c r="E91" s="796"/>
      <c r="F91" s="796"/>
      <c r="G91" s="796"/>
      <c r="H91" s="796"/>
      <c r="I91" s="796"/>
      <c r="J91" s="796"/>
      <c r="K91" s="796"/>
      <c r="L91" s="796"/>
    </row>
    <row r="92" spans="3:12">
      <c r="C92" s="18"/>
      <c r="D92" s="18"/>
      <c r="E92" s="18"/>
      <c r="F92" s="18"/>
      <c r="G92" s="18"/>
      <c r="H92" s="18"/>
      <c r="I92" s="18"/>
      <c r="J92" s="18"/>
      <c r="K92" s="18"/>
      <c r="L92" s="18"/>
    </row>
    <row r="93" spans="3:12" ht="15">
      <c r="C93" s="18"/>
      <c r="D93" s="18"/>
      <c r="E93" s="795"/>
      <c r="F93" s="795"/>
      <c r="G93" s="795"/>
      <c r="H93" s="795"/>
      <c r="I93" s="795"/>
      <c r="J93" s="18"/>
      <c r="K93" s="18"/>
      <c r="L93" s="18"/>
    </row>
    <row r="94" spans="3:12">
      <c r="C94" s="18"/>
      <c r="D94" s="18"/>
      <c r="E94" s="18"/>
      <c r="F94" s="18"/>
      <c r="G94" s="18"/>
      <c r="H94" s="18"/>
      <c r="I94" s="18"/>
      <c r="J94" s="18"/>
      <c r="K94" s="18"/>
      <c r="L94" s="18"/>
    </row>
    <row r="95" spans="3:12">
      <c r="C95" s="18"/>
      <c r="D95" s="21"/>
      <c r="E95" s="18"/>
      <c r="F95" s="18"/>
      <c r="G95" s="18"/>
      <c r="H95" s="18"/>
      <c r="I95" s="18"/>
      <c r="J95" s="18"/>
      <c r="K95" s="18"/>
      <c r="L95" s="18"/>
    </row>
    <row r="96" spans="3:12">
      <c r="C96" s="18"/>
      <c r="D96" s="21"/>
      <c r="E96" s="18"/>
      <c r="F96" s="18"/>
      <c r="G96" s="18"/>
      <c r="H96" s="18"/>
      <c r="I96" s="18"/>
      <c r="J96" s="18"/>
      <c r="K96" s="18"/>
      <c r="L96" s="18"/>
    </row>
    <row r="97" spans="3:12">
      <c r="C97" s="18"/>
      <c r="D97" s="21"/>
      <c r="E97" s="18"/>
      <c r="F97" s="18"/>
      <c r="G97" s="18"/>
      <c r="H97" s="18"/>
      <c r="I97" s="18"/>
      <c r="J97" s="18"/>
      <c r="K97" s="18"/>
      <c r="L97" s="18"/>
    </row>
    <row r="98" spans="3:12">
      <c r="C98" s="18"/>
      <c r="D98" s="18"/>
      <c r="E98" s="18"/>
      <c r="F98" s="18"/>
      <c r="G98" s="18"/>
      <c r="H98" s="18"/>
      <c r="I98" s="18"/>
      <c r="J98" s="18"/>
      <c r="K98" s="18"/>
      <c r="L98" s="18"/>
    </row>
    <row r="99" spans="3:12">
      <c r="C99" s="18"/>
      <c r="D99" s="7"/>
      <c r="E99" s="19"/>
      <c r="F99" s="19"/>
      <c r="G99" s="19"/>
      <c r="H99" s="19"/>
      <c r="I99" s="19"/>
      <c r="J99" s="19"/>
      <c r="K99" s="19"/>
      <c r="L99" s="19"/>
    </row>
    <row r="100" spans="3:12">
      <c r="C100" s="18"/>
      <c r="D100" s="7"/>
      <c r="E100" s="19"/>
      <c r="F100" s="19"/>
      <c r="G100" s="19"/>
      <c r="H100" s="19"/>
      <c r="I100" s="19"/>
      <c r="J100" s="19"/>
      <c r="K100" s="19"/>
      <c r="L100" s="19"/>
    </row>
    <row r="101" spans="3:12">
      <c r="C101" s="18"/>
      <c r="D101" s="18"/>
      <c r="E101" s="18"/>
      <c r="F101" s="18"/>
      <c r="G101" s="18"/>
      <c r="H101" s="18"/>
      <c r="I101" s="18"/>
      <c r="J101" s="18"/>
      <c r="K101" s="18"/>
      <c r="L101" s="18"/>
    </row>
    <row r="102" spans="3:12">
      <c r="C102" s="18"/>
      <c r="D102" s="21"/>
      <c r="E102" s="18"/>
      <c r="F102" s="18"/>
      <c r="G102" s="18"/>
      <c r="H102" s="18"/>
      <c r="I102" s="18"/>
      <c r="J102" s="18"/>
      <c r="K102" s="18"/>
      <c r="L102" s="18"/>
    </row>
    <row r="103" spans="3:12">
      <c r="C103" s="18"/>
      <c r="D103" s="18"/>
      <c r="E103" s="18"/>
      <c r="F103" s="18"/>
      <c r="G103" s="18"/>
      <c r="H103" s="18"/>
      <c r="I103" s="18"/>
      <c r="J103" s="18"/>
      <c r="K103" s="18"/>
      <c r="L103" s="18"/>
    </row>
    <row r="104" spans="3:12">
      <c r="C104" s="18"/>
      <c r="D104" s="7"/>
      <c r="E104" s="18"/>
      <c r="F104" s="18"/>
      <c r="G104" s="18"/>
      <c r="H104" s="18"/>
      <c r="I104" s="18"/>
      <c r="J104" s="18"/>
      <c r="K104" s="18"/>
      <c r="L104" s="18"/>
    </row>
    <row r="105" spans="3:12">
      <c r="C105" s="18"/>
      <c r="D105" s="7"/>
      <c r="E105" s="18"/>
      <c r="F105" s="18"/>
      <c r="G105" s="18"/>
      <c r="H105" s="18"/>
      <c r="I105" s="18"/>
      <c r="J105" s="18"/>
      <c r="K105" s="18"/>
      <c r="L105" s="18"/>
    </row>
    <row r="106" spans="3:12">
      <c r="C106" s="18"/>
      <c r="D106" s="18"/>
      <c r="E106" s="18"/>
      <c r="F106" s="18"/>
      <c r="G106" s="18"/>
      <c r="H106" s="18"/>
      <c r="I106" s="18"/>
      <c r="J106" s="18"/>
      <c r="K106" s="18"/>
      <c r="L106" s="18"/>
    </row>
    <row r="107" spans="3:12">
      <c r="C107" s="18"/>
      <c r="D107" s="18"/>
      <c r="E107" s="18"/>
      <c r="F107" s="18"/>
      <c r="G107" s="18"/>
      <c r="H107" s="18"/>
      <c r="I107" s="18"/>
      <c r="J107" s="18"/>
      <c r="K107" s="18"/>
      <c r="L107" s="18"/>
    </row>
    <row r="108" spans="3:12">
      <c r="C108" s="18"/>
      <c r="D108" s="18"/>
      <c r="E108" s="18"/>
      <c r="F108" s="18"/>
      <c r="G108" s="18"/>
      <c r="H108" s="18"/>
      <c r="I108" s="18"/>
      <c r="J108" s="18"/>
      <c r="K108" s="18"/>
      <c r="L108" s="18"/>
    </row>
    <row r="109" spans="3:12">
      <c r="C109" s="18"/>
      <c r="D109" s="18"/>
      <c r="E109" s="18"/>
      <c r="F109" s="18"/>
      <c r="G109" s="18"/>
      <c r="H109" s="18"/>
      <c r="I109" s="18"/>
      <c r="J109" s="18"/>
      <c r="K109" s="18"/>
      <c r="L109" s="18"/>
    </row>
    <row r="110" spans="3:12">
      <c r="C110" s="18"/>
      <c r="D110" s="7"/>
      <c r="E110" s="19"/>
      <c r="F110" s="19"/>
      <c r="G110" s="19"/>
      <c r="H110" s="19"/>
      <c r="I110" s="19"/>
      <c r="J110" s="19"/>
      <c r="K110" s="19"/>
      <c r="L110" s="19"/>
    </row>
    <row r="111" spans="3:12">
      <c r="C111" s="18"/>
      <c r="D111" s="18"/>
      <c r="E111" s="18"/>
      <c r="F111" s="18"/>
      <c r="G111" s="18"/>
      <c r="H111" s="18"/>
      <c r="I111" s="18"/>
      <c r="J111" s="18"/>
      <c r="K111" s="18"/>
      <c r="L111" s="18"/>
    </row>
    <row r="112" spans="3:12">
      <c r="C112" s="18"/>
      <c r="D112" s="18"/>
      <c r="E112" s="18"/>
      <c r="F112" s="18"/>
      <c r="G112" s="18"/>
      <c r="H112" s="18"/>
      <c r="I112" s="18"/>
      <c r="J112" s="18"/>
      <c r="K112" s="18"/>
      <c r="L112" s="18"/>
    </row>
    <row r="113" spans="3:12">
      <c r="C113" s="18"/>
      <c r="D113" s="18"/>
      <c r="E113" s="18"/>
      <c r="F113" s="18"/>
      <c r="G113" s="18"/>
      <c r="H113" s="18"/>
      <c r="I113" s="18"/>
      <c r="J113" s="18"/>
      <c r="K113" s="18"/>
      <c r="L113" s="18"/>
    </row>
    <row r="114" spans="3:12">
      <c r="C114" s="18"/>
      <c r="D114" s="7"/>
      <c r="E114" s="19"/>
      <c r="F114" s="19"/>
      <c r="G114" s="19"/>
      <c r="H114" s="19"/>
      <c r="I114" s="19"/>
      <c r="J114" s="19"/>
      <c r="K114" s="19"/>
      <c r="L114" s="19"/>
    </row>
    <row r="115" spans="3:12">
      <c r="C115" s="18"/>
      <c r="D115" s="18"/>
      <c r="E115" s="18"/>
      <c r="F115" s="18"/>
      <c r="G115" s="18"/>
      <c r="H115" s="18"/>
      <c r="I115" s="18"/>
      <c r="J115" s="18"/>
      <c r="K115" s="18"/>
      <c r="L115" s="18"/>
    </row>
    <row r="116" spans="3:12">
      <c r="C116" s="18"/>
      <c r="D116" s="18"/>
      <c r="E116" s="18"/>
      <c r="F116" s="18"/>
      <c r="G116" s="18"/>
      <c r="H116" s="18"/>
      <c r="I116" s="18"/>
      <c r="J116" s="18"/>
      <c r="K116" s="18"/>
      <c r="L116" s="18"/>
    </row>
    <row r="117" spans="3:12">
      <c r="C117" s="18"/>
      <c r="D117" s="18"/>
      <c r="E117" s="18"/>
      <c r="F117" s="18"/>
      <c r="G117" s="18"/>
      <c r="H117" s="18"/>
      <c r="I117" s="18"/>
      <c r="J117" s="18"/>
      <c r="K117" s="18"/>
      <c r="L117" s="18"/>
    </row>
    <row r="118" spans="3:12">
      <c r="C118" s="18"/>
      <c r="D118" s="7"/>
      <c r="E118" s="18"/>
      <c r="F118" s="18"/>
      <c r="G118" s="18"/>
      <c r="H118" s="18"/>
      <c r="I118" s="18"/>
      <c r="J118" s="18"/>
      <c r="K118" s="18"/>
      <c r="L118" s="18"/>
    </row>
    <row r="119" spans="3:12">
      <c r="C119" s="18"/>
      <c r="D119" s="18"/>
      <c r="E119" s="18"/>
      <c r="F119" s="18"/>
      <c r="G119" s="18"/>
      <c r="H119" s="18"/>
      <c r="I119" s="18"/>
      <c r="J119" s="18"/>
      <c r="K119" s="18"/>
      <c r="L119" s="18"/>
    </row>
    <row r="120" spans="3:12">
      <c r="C120" s="18"/>
      <c r="D120" s="18"/>
      <c r="E120" s="18"/>
      <c r="F120" s="18"/>
      <c r="G120" s="18"/>
      <c r="H120" s="18"/>
      <c r="I120" s="18"/>
      <c r="J120" s="18"/>
      <c r="K120" s="18"/>
      <c r="L120" s="18"/>
    </row>
    <row r="121" spans="3:12">
      <c r="C121" s="18"/>
      <c r="D121" s="18"/>
      <c r="E121" s="18"/>
      <c r="F121" s="18"/>
      <c r="G121" s="18"/>
      <c r="H121" s="18"/>
      <c r="I121" s="18"/>
      <c r="J121" s="18"/>
      <c r="K121" s="18"/>
      <c r="L121" s="18"/>
    </row>
    <row r="122" spans="3:12">
      <c r="C122" s="18"/>
      <c r="D122" s="7"/>
      <c r="E122" s="18"/>
      <c r="F122" s="18"/>
      <c r="G122" s="18"/>
      <c r="H122" s="18"/>
      <c r="I122" s="18"/>
      <c r="J122" s="18"/>
      <c r="K122" s="18"/>
      <c r="L122" s="18"/>
    </row>
    <row r="123" spans="3:12">
      <c r="C123" s="18"/>
      <c r="D123" s="18"/>
      <c r="E123" s="18"/>
      <c r="F123" s="18"/>
      <c r="G123" s="18"/>
      <c r="H123" s="18"/>
      <c r="I123" s="18"/>
      <c r="J123" s="18"/>
      <c r="K123" s="18"/>
      <c r="L123" s="18"/>
    </row>
    <row r="124" spans="3:12">
      <c r="C124" s="18"/>
      <c r="D124" s="18"/>
      <c r="E124" s="18"/>
      <c r="F124" s="18"/>
      <c r="G124" s="18"/>
      <c r="H124" s="18"/>
      <c r="I124" s="18"/>
      <c r="J124" s="18"/>
      <c r="K124" s="18"/>
      <c r="L124" s="18"/>
    </row>
    <row r="125" spans="3:12">
      <c r="C125" s="18"/>
      <c r="D125" s="18"/>
      <c r="E125" s="18"/>
      <c r="F125" s="18"/>
      <c r="G125" s="18"/>
      <c r="H125" s="18"/>
      <c r="I125" s="18"/>
      <c r="J125" s="18"/>
      <c r="K125" s="18"/>
      <c r="L125" s="18"/>
    </row>
    <row r="126" spans="3:12">
      <c r="C126" s="18"/>
      <c r="D126" s="18"/>
      <c r="E126" s="18"/>
      <c r="F126" s="18"/>
      <c r="G126" s="18"/>
      <c r="H126" s="18"/>
      <c r="I126" s="18"/>
      <c r="J126" s="18"/>
      <c r="K126" s="18"/>
      <c r="L126" s="18"/>
    </row>
    <row r="127" spans="3:12">
      <c r="C127" s="18"/>
      <c r="D127" s="18"/>
      <c r="E127" s="22"/>
      <c r="F127" s="18"/>
      <c r="G127" s="18"/>
      <c r="H127" s="22"/>
      <c r="I127" s="18"/>
      <c r="J127" s="18"/>
      <c r="K127" s="18"/>
      <c r="L127" s="18"/>
    </row>
    <row r="128" spans="3:12">
      <c r="C128" s="18"/>
      <c r="D128" s="18"/>
      <c r="E128" s="18"/>
      <c r="F128" s="18"/>
      <c r="G128" s="18"/>
      <c r="H128" s="18"/>
      <c r="I128" s="18"/>
      <c r="J128" s="18"/>
      <c r="K128" s="18"/>
      <c r="L128" s="18"/>
    </row>
    <row r="129" spans="3:12">
      <c r="C129" s="18"/>
      <c r="D129" s="18"/>
      <c r="E129" s="18"/>
      <c r="F129" s="18"/>
      <c r="G129" s="18"/>
      <c r="H129" s="797"/>
      <c r="I129" s="797"/>
      <c r="J129" s="797"/>
      <c r="K129" s="23"/>
      <c r="L129" s="23"/>
    </row>
    <row r="130" spans="3:12">
      <c r="C130" s="18"/>
      <c r="D130" s="18"/>
      <c r="E130" s="18"/>
      <c r="F130" s="18"/>
      <c r="G130" s="18"/>
      <c r="H130" s="18"/>
      <c r="I130" s="18"/>
      <c r="J130" s="18"/>
      <c r="K130" s="18"/>
      <c r="L130" s="18"/>
    </row>
    <row r="131" spans="3:12">
      <c r="C131" s="18"/>
      <c r="D131" s="18"/>
      <c r="E131" s="18"/>
      <c r="F131" s="18"/>
      <c r="G131" s="18"/>
      <c r="H131" s="793"/>
      <c r="I131" s="793"/>
      <c r="J131" s="793"/>
      <c r="K131" s="24"/>
      <c r="L131" s="24"/>
    </row>
    <row r="132" spans="3:12">
      <c r="C132" s="18"/>
      <c r="D132" s="18"/>
      <c r="E132" s="18"/>
      <c r="F132" s="18"/>
      <c r="G132" s="18"/>
      <c r="H132" s="18"/>
      <c r="I132" s="18"/>
      <c r="J132" s="18"/>
      <c r="K132" s="18"/>
      <c r="L132" s="18"/>
    </row>
    <row r="133" spans="3:12">
      <c r="C133" s="18"/>
      <c r="D133" s="18"/>
      <c r="E133" s="18"/>
      <c r="F133" s="18"/>
      <c r="G133" s="18"/>
      <c r="H133" s="18"/>
      <c r="I133" s="18"/>
      <c r="J133" s="18"/>
      <c r="K133" s="18"/>
      <c r="L133" s="18"/>
    </row>
    <row r="134" spans="3:12">
      <c r="C134" s="18"/>
      <c r="D134" s="18"/>
      <c r="E134" s="18"/>
      <c r="F134" s="18"/>
      <c r="G134" s="18"/>
      <c r="H134" s="18"/>
      <c r="I134" s="18"/>
      <c r="J134" s="18"/>
      <c r="K134" s="18"/>
      <c r="L134" s="18"/>
    </row>
    <row r="135" spans="3:12">
      <c r="C135" s="18"/>
      <c r="D135" s="18"/>
      <c r="E135" s="18"/>
      <c r="F135" s="18"/>
      <c r="G135" s="18"/>
      <c r="H135" s="18"/>
      <c r="I135" s="18"/>
      <c r="J135" s="18"/>
      <c r="K135" s="18"/>
      <c r="L135" s="18"/>
    </row>
    <row r="136" spans="3:12">
      <c r="C136" s="18"/>
      <c r="D136" s="18"/>
      <c r="E136" s="18"/>
      <c r="F136" s="18"/>
      <c r="G136" s="18"/>
      <c r="H136" s="18"/>
      <c r="I136" s="18"/>
      <c r="J136" s="18"/>
      <c r="K136" s="18"/>
      <c r="L136" s="18"/>
    </row>
    <row r="137" spans="3:12">
      <c r="C137" s="18"/>
      <c r="D137" s="18"/>
      <c r="E137" s="18"/>
      <c r="F137" s="18"/>
      <c r="G137" s="18"/>
      <c r="H137" s="18"/>
      <c r="I137" s="18"/>
      <c r="J137" s="18"/>
      <c r="K137" s="18"/>
      <c r="L137" s="18"/>
    </row>
    <row r="138" spans="3:12">
      <c r="C138" s="799"/>
      <c r="D138" s="799"/>
      <c r="E138" s="799"/>
      <c r="F138" s="799"/>
      <c r="G138" s="799"/>
      <c r="H138" s="799"/>
      <c r="I138" s="799"/>
      <c r="J138" s="799"/>
      <c r="K138" s="799"/>
      <c r="L138" s="799"/>
    </row>
    <row r="139" spans="3:12">
      <c r="C139" s="18"/>
      <c r="D139" s="18"/>
      <c r="E139" s="18"/>
      <c r="F139" s="18"/>
      <c r="G139" s="18"/>
      <c r="H139" s="18"/>
      <c r="I139" s="18"/>
      <c r="J139" s="18"/>
      <c r="K139" s="18"/>
      <c r="L139" s="18"/>
    </row>
    <row r="140" spans="3:12">
      <c r="C140" s="18"/>
      <c r="D140" s="18"/>
      <c r="E140" s="18"/>
      <c r="F140" s="18"/>
      <c r="G140" s="18"/>
      <c r="H140" s="18"/>
      <c r="I140" s="18"/>
      <c r="J140" s="18"/>
      <c r="K140" s="18"/>
      <c r="L140" s="18"/>
    </row>
    <row r="141" spans="3:12">
      <c r="C141" s="18"/>
      <c r="D141" s="18"/>
      <c r="E141" s="18"/>
      <c r="F141" s="18"/>
      <c r="G141" s="18"/>
      <c r="H141" s="18"/>
      <c r="I141" s="18"/>
      <c r="J141" s="18"/>
      <c r="K141" s="18"/>
      <c r="L141" s="18"/>
    </row>
    <row r="142" spans="3:12">
      <c r="C142" s="791"/>
      <c r="D142" s="791"/>
      <c r="E142" s="791"/>
      <c r="F142" s="806"/>
      <c r="G142" s="806"/>
      <c r="H142" s="806"/>
      <c r="I142" s="806"/>
      <c r="J142" s="18"/>
      <c r="K142" s="18"/>
      <c r="L142" s="18"/>
    </row>
    <row r="143" spans="3:12">
      <c r="C143" s="18"/>
      <c r="D143" s="18"/>
      <c r="E143" s="18"/>
      <c r="F143" s="18"/>
      <c r="G143" s="18"/>
      <c r="H143" s="18"/>
      <c r="I143" s="18"/>
      <c r="J143" s="18"/>
      <c r="K143" s="18"/>
      <c r="L143" s="18"/>
    </row>
    <row r="144" spans="3:12">
      <c r="C144" s="791"/>
      <c r="D144" s="791"/>
      <c r="E144" s="791"/>
      <c r="F144" s="791"/>
      <c r="G144" s="791"/>
      <c r="H144" s="18"/>
      <c r="I144" s="18"/>
      <c r="J144" s="18"/>
      <c r="K144" s="18"/>
      <c r="L144" s="18"/>
    </row>
    <row r="145" spans="3:12">
      <c r="C145" s="18"/>
      <c r="D145" s="18"/>
      <c r="E145" s="18"/>
      <c r="F145" s="18"/>
      <c r="G145" s="18"/>
      <c r="H145" s="18"/>
      <c r="I145" s="18"/>
      <c r="J145" s="18"/>
      <c r="K145" s="18"/>
      <c r="L145" s="18"/>
    </row>
    <row r="146" spans="3:12">
      <c r="C146" s="791"/>
      <c r="D146" s="791"/>
      <c r="E146" s="791"/>
      <c r="F146" s="791"/>
      <c r="G146" s="806"/>
      <c r="H146" s="806"/>
      <c r="I146" s="806"/>
      <c r="J146" s="18"/>
      <c r="K146" s="18"/>
      <c r="L146" s="18"/>
    </row>
    <row r="147" spans="3:12">
      <c r="C147" s="18"/>
      <c r="D147" s="18"/>
      <c r="E147" s="18"/>
      <c r="F147" s="18"/>
      <c r="G147" s="18"/>
      <c r="H147" s="18"/>
      <c r="I147" s="18"/>
      <c r="J147" s="18"/>
      <c r="K147" s="18"/>
      <c r="L147" s="18"/>
    </row>
    <row r="148" spans="3:12">
      <c r="C148" s="791"/>
      <c r="D148" s="791"/>
      <c r="E148" s="791"/>
      <c r="F148" s="18"/>
      <c r="G148" s="792"/>
      <c r="H148" s="792"/>
      <c r="I148" s="792"/>
      <c r="J148" s="18"/>
      <c r="K148" s="18"/>
      <c r="L148" s="18"/>
    </row>
    <row r="149" spans="3:12">
      <c r="C149" s="18"/>
      <c r="D149" s="18"/>
      <c r="E149" s="18"/>
      <c r="F149" s="18"/>
      <c r="G149" s="18"/>
      <c r="H149" s="18"/>
      <c r="I149" s="18"/>
      <c r="J149" s="18"/>
      <c r="K149" s="18"/>
      <c r="L149" s="18"/>
    </row>
    <row r="150" spans="3:12">
      <c r="C150" s="25"/>
      <c r="D150" s="18"/>
      <c r="E150" s="18"/>
      <c r="F150" s="18"/>
      <c r="G150" s="792"/>
      <c r="H150" s="792"/>
      <c r="I150" s="792"/>
      <c r="J150" s="18"/>
      <c r="K150" s="18"/>
      <c r="L150" s="18"/>
    </row>
    <row r="151" spans="3:12">
      <c r="C151" s="18"/>
      <c r="D151" s="18"/>
      <c r="E151" s="18"/>
      <c r="F151" s="18"/>
      <c r="G151" s="18"/>
      <c r="H151" s="18"/>
      <c r="I151" s="18"/>
      <c r="J151" s="18"/>
      <c r="K151" s="18"/>
      <c r="L151" s="18"/>
    </row>
    <row r="152" spans="3:12">
      <c r="C152" s="25"/>
      <c r="D152" s="18"/>
      <c r="E152" s="18"/>
      <c r="F152" s="18"/>
      <c r="G152" s="792"/>
      <c r="H152" s="792"/>
      <c r="I152" s="792"/>
      <c r="J152" s="18"/>
      <c r="K152" s="18"/>
      <c r="L152" s="18"/>
    </row>
    <row r="153" spans="3:12">
      <c r="C153" s="18"/>
      <c r="D153" s="18"/>
      <c r="E153" s="18"/>
      <c r="F153" s="18"/>
      <c r="G153" s="18"/>
      <c r="H153" s="18"/>
      <c r="I153" s="18"/>
      <c r="J153" s="18"/>
      <c r="K153" s="18"/>
      <c r="L153" s="18"/>
    </row>
    <row r="154" spans="3:12">
      <c r="C154" s="25"/>
      <c r="D154" s="18"/>
      <c r="E154" s="18"/>
      <c r="F154" s="18"/>
      <c r="G154" s="792"/>
      <c r="H154" s="792"/>
      <c r="I154" s="792"/>
      <c r="J154" s="18"/>
      <c r="K154" s="18"/>
      <c r="L154" s="18"/>
    </row>
    <row r="155" spans="3:12">
      <c r="C155" s="18"/>
      <c r="D155" s="18"/>
      <c r="E155" s="18"/>
      <c r="F155" s="18"/>
      <c r="G155" s="18"/>
      <c r="H155" s="18"/>
      <c r="I155" s="18"/>
      <c r="J155" s="18"/>
      <c r="K155" s="18"/>
      <c r="L155" s="18"/>
    </row>
    <row r="156" spans="3:12">
      <c r="C156" s="18"/>
      <c r="D156" s="18"/>
      <c r="E156" s="18"/>
      <c r="F156" s="18"/>
      <c r="G156" s="18"/>
      <c r="H156" s="18"/>
      <c r="I156" s="18"/>
      <c r="J156" s="18"/>
      <c r="K156" s="18"/>
      <c r="L156" s="18"/>
    </row>
    <row r="157" spans="3:12">
      <c r="C157" s="18"/>
      <c r="D157" s="18"/>
      <c r="E157" s="18"/>
      <c r="F157" s="18"/>
      <c r="G157" s="18"/>
      <c r="H157" s="18"/>
      <c r="I157" s="18"/>
      <c r="J157" s="18"/>
      <c r="K157" s="18"/>
      <c r="L157" s="18"/>
    </row>
    <row r="158" spans="3:12" ht="15">
      <c r="C158" s="811"/>
      <c r="D158" s="811"/>
      <c r="E158" s="811"/>
      <c r="F158" s="811"/>
      <c r="G158" s="811"/>
      <c r="H158" s="27"/>
      <c r="I158" s="27"/>
      <c r="J158" s="27"/>
      <c r="K158" s="27"/>
      <c r="L158" s="27"/>
    </row>
    <row r="159" spans="3:12">
      <c r="C159" s="812"/>
      <c r="D159" s="812"/>
      <c r="E159" s="812"/>
      <c r="F159" s="812"/>
      <c r="G159" s="812"/>
      <c r="H159" s="28"/>
      <c r="I159" s="28"/>
      <c r="J159" s="28"/>
      <c r="K159" s="28"/>
      <c r="L159" s="28"/>
    </row>
    <row r="160" spans="3:12" ht="16.5">
      <c r="C160" s="798"/>
      <c r="D160" s="798"/>
      <c r="E160" s="809"/>
      <c r="F160" s="809"/>
      <c r="G160" s="809"/>
      <c r="H160" s="6"/>
      <c r="I160" s="9"/>
      <c r="J160" s="8"/>
      <c r="K160" s="8"/>
      <c r="L160" s="8"/>
    </row>
    <row r="161" spans="3:12" ht="16.5">
      <c r="C161" s="798"/>
      <c r="D161" s="798"/>
      <c r="E161" s="809"/>
      <c r="F161" s="809"/>
      <c r="G161" s="809"/>
      <c r="H161" s="6"/>
      <c r="I161" s="9"/>
      <c r="J161" s="8"/>
      <c r="K161" s="8"/>
      <c r="L161" s="8"/>
    </row>
    <row r="162" spans="3:12" ht="16.5">
      <c r="C162" s="798"/>
      <c r="D162" s="798"/>
      <c r="E162" s="809"/>
      <c r="F162" s="809"/>
      <c r="G162" s="809"/>
      <c r="H162" s="6"/>
      <c r="I162" s="9"/>
      <c r="J162" s="8"/>
      <c r="K162" s="8"/>
      <c r="L162" s="8"/>
    </row>
    <row r="163" spans="3:12" ht="16.5">
      <c r="C163" s="798"/>
      <c r="D163" s="798"/>
      <c r="E163" s="809"/>
      <c r="F163" s="809"/>
      <c r="G163" s="809"/>
      <c r="H163" s="6"/>
      <c r="I163" s="9"/>
      <c r="J163" s="8"/>
      <c r="K163" s="8"/>
      <c r="L163" s="8"/>
    </row>
    <row r="164" spans="3:12" ht="16.5">
      <c r="C164" s="798"/>
      <c r="D164" s="798"/>
      <c r="E164" s="809"/>
      <c r="F164" s="809"/>
      <c r="G164" s="809"/>
      <c r="H164" s="6"/>
      <c r="I164" s="6"/>
      <c r="J164" s="8"/>
      <c r="K164" s="8"/>
      <c r="L164" s="8"/>
    </row>
    <row r="165" spans="3:12">
      <c r="C165" s="18"/>
      <c r="D165" s="18"/>
      <c r="E165" s="18"/>
      <c r="F165" s="18"/>
      <c r="G165" s="18"/>
      <c r="H165" s="18"/>
      <c r="I165" s="18"/>
      <c r="J165" s="18"/>
      <c r="K165" s="18"/>
      <c r="L165" s="18"/>
    </row>
    <row r="166" spans="3:12">
      <c r="C166" s="18"/>
      <c r="D166" s="18"/>
      <c r="E166" s="18"/>
      <c r="F166" s="18"/>
      <c r="G166" s="18"/>
      <c r="H166" s="18"/>
      <c r="I166" s="18"/>
      <c r="J166" s="18"/>
      <c r="K166" s="18"/>
      <c r="L166" s="18"/>
    </row>
    <row r="167" spans="3:12">
      <c r="C167" s="18"/>
      <c r="D167" s="18"/>
      <c r="E167" s="18"/>
      <c r="F167" s="18"/>
      <c r="G167" s="18"/>
      <c r="H167" s="18"/>
      <c r="I167" s="18"/>
      <c r="J167" s="18"/>
      <c r="K167" s="18"/>
      <c r="L167" s="18"/>
    </row>
    <row r="168" spans="3:12" ht="15">
      <c r="C168" s="811"/>
      <c r="D168" s="811"/>
      <c r="E168" s="811"/>
      <c r="F168" s="811"/>
      <c r="G168" s="811"/>
      <c r="H168" s="27"/>
      <c r="I168" s="27"/>
      <c r="J168" s="26"/>
      <c r="K168" s="26"/>
      <c r="L168" s="26"/>
    </row>
    <row r="169" spans="3:12">
      <c r="C169" s="812"/>
      <c r="D169" s="812"/>
      <c r="E169" s="812"/>
      <c r="F169" s="812"/>
      <c r="G169" s="812"/>
      <c r="H169" s="28"/>
      <c r="I169" s="28"/>
      <c r="J169" s="28"/>
      <c r="K169" s="28"/>
      <c r="L169" s="28"/>
    </row>
    <row r="170" spans="3:12">
      <c r="C170" s="810"/>
      <c r="D170" s="810"/>
      <c r="E170" s="794"/>
      <c r="F170" s="794"/>
      <c r="G170" s="794"/>
      <c r="H170" s="6"/>
      <c r="I170" s="10"/>
      <c r="J170" s="11"/>
      <c r="K170" s="11"/>
      <c r="L170" s="11"/>
    </row>
    <row r="171" spans="3:12">
      <c r="C171" s="810"/>
      <c r="D171" s="810"/>
      <c r="E171" s="794"/>
      <c r="F171" s="794"/>
      <c r="G171" s="794"/>
      <c r="H171" s="6"/>
      <c r="I171" s="10"/>
      <c r="J171" s="11"/>
      <c r="K171" s="11"/>
      <c r="L171" s="11"/>
    </row>
    <row r="172" spans="3:12">
      <c r="C172" s="810"/>
      <c r="D172" s="810"/>
      <c r="E172" s="794"/>
      <c r="F172" s="794"/>
      <c r="G172" s="794"/>
      <c r="H172" s="6"/>
      <c r="I172" s="10"/>
      <c r="J172" s="11"/>
      <c r="K172" s="11"/>
      <c r="L172" s="11"/>
    </row>
    <row r="173" spans="3:12">
      <c r="C173" s="810"/>
      <c r="D173" s="810"/>
      <c r="E173" s="794"/>
      <c r="F173" s="794"/>
      <c r="G173" s="794"/>
      <c r="H173" s="6"/>
      <c r="I173" s="10"/>
      <c r="J173" s="11"/>
      <c r="K173" s="11"/>
      <c r="L173" s="11"/>
    </row>
    <row r="174" spans="3:12">
      <c r="C174" s="810"/>
      <c r="D174" s="810"/>
      <c r="E174" s="794"/>
      <c r="F174" s="794"/>
      <c r="G174" s="794"/>
      <c r="H174" s="6"/>
      <c r="I174" s="10"/>
      <c r="J174" s="11"/>
      <c r="K174" s="11"/>
      <c r="L174" s="11"/>
    </row>
    <row r="175" spans="3:12">
      <c r="C175" s="810"/>
      <c r="D175" s="810"/>
      <c r="E175" s="794"/>
      <c r="F175" s="794"/>
      <c r="G175" s="794"/>
      <c r="H175" s="6"/>
      <c r="I175" s="10"/>
      <c r="J175" s="11"/>
      <c r="K175" s="11"/>
      <c r="L175" s="11"/>
    </row>
    <row r="176" spans="3:12">
      <c r="C176" s="810"/>
      <c r="D176" s="810"/>
      <c r="E176" s="794"/>
      <c r="F176" s="794"/>
      <c r="G176" s="794"/>
      <c r="H176" s="6"/>
      <c r="I176" s="10"/>
      <c r="J176" s="11"/>
      <c r="K176" s="11"/>
      <c r="L176" s="11"/>
    </row>
    <row r="177" spans="3:12">
      <c r="C177" s="810"/>
      <c r="D177" s="810"/>
      <c r="E177" s="794"/>
      <c r="F177" s="794"/>
      <c r="G177" s="794"/>
      <c r="H177" s="6"/>
      <c r="I177" s="10"/>
      <c r="J177" s="11"/>
      <c r="K177" s="11"/>
      <c r="L177" s="11"/>
    </row>
    <row r="178" spans="3:12">
      <c r="C178" s="810"/>
      <c r="D178" s="810"/>
      <c r="E178" s="794"/>
      <c r="F178" s="794"/>
      <c r="G178" s="794"/>
      <c r="H178" s="6"/>
      <c r="I178" s="10"/>
      <c r="J178" s="11"/>
      <c r="K178" s="11"/>
      <c r="L178" s="11"/>
    </row>
    <row r="179" spans="3:12">
      <c r="C179" s="810"/>
      <c r="D179" s="810"/>
      <c r="E179" s="794"/>
      <c r="F179" s="794"/>
      <c r="G179" s="794"/>
      <c r="H179" s="6"/>
      <c r="I179" s="10"/>
      <c r="J179" s="11"/>
      <c r="K179" s="11"/>
      <c r="L179" s="11"/>
    </row>
    <row r="180" spans="3:12">
      <c r="C180" s="810"/>
      <c r="D180" s="810"/>
      <c r="E180" s="794"/>
      <c r="F180" s="794"/>
      <c r="G180" s="794"/>
      <c r="H180" s="6"/>
      <c r="I180" s="6"/>
      <c r="J180" s="11"/>
      <c r="K180" s="11"/>
      <c r="L180" s="11"/>
    </row>
    <row r="181" spans="3:12">
      <c r="C181" s="18"/>
      <c r="D181" s="18"/>
      <c r="E181" s="18"/>
      <c r="F181" s="18"/>
      <c r="G181" s="18"/>
      <c r="H181" s="18"/>
      <c r="I181" s="18"/>
      <c r="J181" s="18"/>
      <c r="K181" s="18"/>
      <c r="L181" s="18"/>
    </row>
  </sheetData>
  <sheetProtection selectLockedCells="1" selectUnlockedCells="1"/>
  <mergeCells count="68">
    <mergeCell ref="C179:D179"/>
    <mergeCell ref="C173:D173"/>
    <mergeCell ref="C180:D180"/>
    <mergeCell ref="E173:G173"/>
    <mergeCell ref="E174:G174"/>
    <mergeCell ref="E180:G180"/>
    <mergeCell ref="C178:D178"/>
    <mergeCell ref="E175:G175"/>
    <mergeCell ref="C177:D177"/>
    <mergeCell ref="C174:D174"/>
    <mergeCell ref="C176:D176"/>
    <mergeCell ref="E179:G179"/>
    <mergeCell ref="E178:G178"/>
    <mergeCell ref="E177:G177"/>
    <mergeCell ref="E176:G176"/>
    <mergeCell ref="C164:D164"/>
    <mergeCell ref="C169:D169"/>
    <mergeCell ref="E169:G169"/>
    <mergeCell ref="E168:G168"/>
    <mergeCell ref="E164:G164"/>
    <mergeCell ref="C171:D171"/>
    <mergeCell ref="C170:D170"/>
    <mergeCell ref="C168:D168"/>
    <mergeCell ref="E171:G171"/>
    <mergeCell ref="E172:G172"/>
    <mergeCell ref="C172:D172"/>
    <mergeCell ref="E170:G170"/>
    <mergeCell ref="E163:G163"/>
    <mergeCell ref="C175:D175"/>
    <mergeCell ref="G146:I146"/>
    <mergeCell ref="G148:I148"/>
    <mergeCell ref="C146:F146"/>
    <mergeCell ref="C148:E148"/>
    <mergeCell ref="C160:D160"/>
    <mergeCell ref="C158:D158"/>
    <mergeCell ref="E160:G160"/>
    <mergeCell ref="C159:D159"/>
    <mergeCell ref="E159:G159"/>
    <mergeCell ref="E162:G162"/>
    <mergeCell ref="E161:G161"/>
    <mergeCell ref="C162:D162"/>
    <mergeCell ref="C163:D163"/>
    <mergeCell ref="E158:G158"/>
    <mergeCell ref="C161:D161"/>
    <mergeCell ref="C138:L138"/>
    <mergeCell ref="C2:L2"/>
    <mergeCell ref="C47:L47"/>
    <mergeCell ref="C50:L50"/>
    <mergeCell ref="F18:G18"/>
    <mergeCell ref="F19:G19"/>
    <mergeCell ref="D84:L84"/>
    <mergeCell ref="D71:L71"/>
    <mergeCell ref="D72:L72"/>
    <mergeCell ref="D66:I66"/>
    <mergeCell ref="G154:I154"/>
    <mergeCell ref="G150:I150"/>
    <mergeCell ref="F142:I142"/>
    <mergeCell ref="E7:L7"/>
    <mergeCell ref="G16:I16"/>
    <mergeCell ref="C142:E142"/>
    <mergeCell ref="C144:G144"/>
    <mergeCell ref="G152:I152"/>
    <mergeCell ref="H131:J131"/>
    <mergeCell ref="D78:F78"/>
    <mergeCell ref="E93:I93"/>
    <mergeCell ref="C91:L91"/>
    <mergeCell ref="H129:J129"/>
    <mergeCell ref="D90:I90"/>
  </mergeCells>
  <phoneticPr fontId="0" type="noConversion"/>
  <printOptions horizontalCentered="1"/>
  <pageMargins left="0.59055118110236227" right="0.39370078740157483" top="0.59055118110236227" bottom="0.59055118110236227" header="0.78740157480314965" footer="0"/>
  <pageSetup scale="95" pageOrder="overThenDown"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L32"/>
  <sheetViews>
    <sheetView zoomScaleSheetLayoutView="100" workbookViewId="0">
      <selection activeCell="I23" sqref="I23"/>
    </sheetView>
  </sheetViews>
  <sheetFormatPr baseColWidth="10" defaultRowHeight="12.75"/>
  <cols>
    <col min="1" max="1" width="4.7109375" customWidth="1"/>
    <col min="2" max="2" width="35.140625" customWidth="1"/>
    <col min="3" max="3" width="16.85546875" customWidth="1"/>
    <col min="4" max="4" width="13.5703125" customWidth="1"/>
    <col min="5" max="5" width="18" customWidth="1"/>
    <col min="6" max="6" width="3.28515625" customWidth="1"/>
    <col min="7" max="8" width="4.7109375" customWidth="1"/>
    <col min="9" max="9" width="23.140625" customWidth="1"/>
    <col min="10" max="10" width="4.7109375" customWidth="1"/>
  </cols>
  <sheetData>
    <row r="2" spans="1:9" ht="13.5">
      <c r="A2" s="1">
        <v>9</v>
      </c>
      <c r="B2" s="542" t="s">
        <v>45</v>
      </c>
      <c r="C2" s="543"/>
      <c r="D2" s="543"/>
      <c r="E2" s="543"/>
    </row>
    <row r="3" spans="1:9" ht="13.5">
      <c r="B3" s="543"/>
      <c r="C3" s="543"/>
      <c r="D3" s="543"/>
      <c r="E3" s="543"/>
    </row>
    <row r="4" spans="1:9" ht="14.25">
      <c r="A4" s="3"/>
      <c r="B4" s="551" t="s">
        <v>28</v>
      </c>
      <c r="C4" s="813" t="s">
        <v>30</v>
      </c>
      <c r="D4" s="431" t="s">
        <v>54</v>
      </c>
      <c r="E4" s="815" t="s">
        <v>31</v>
      </c>
    </row>
    <row r="5" spans="1:9" ht="14.25" thickBot="1">
      <c r="A5" s="3"/>
      <c r="B5" s="550"/>
      <c r="C5" s="814"/>
      <c r="D5" s="432" t="s">
        <v>55</v>
      </c>
      <c r="E5" s="816"/>
    </row>
    <row r="6" spans="1:9" ht="20.25" customHeight="1" thickTop="1">
      <c r="A6" s="3"/>
      <c r="B6" s="433" t="str">
        <f>'SOL DE FIN  '!C25</f>
        <v xml:space="preserve">A.  MATERIALES </v>
      </c>
      <c r="C6" s="434"/>
      <c r="D6" s="435"/>
      <c r="E6" s="436">
        <f>'SOL DE FIN  '!K25</f>
        <v>28387</v>
      </c>
    </row>
    <row r="7" spans="1:9" ht="20.25" customHeight="1">
      <c r="A7" s="3"/>
      <c r="B7" s="440" t="str">
        <f>'SOL DE FIN  '!C26</f>
        <v>B.  HERRAMIENTAS</v>
      </c>
      <c r="C7" s="437"/>
      <c r="D7" s="438"/>
      <c r="E7" s="439">
        <f>'SOL DE FIN  '!K26</f>
        <v>0</v>
      </c>
    </row>
    <row r="8" spans="1:9" ht="20.25" customHeight="1">
      <c r="A8" s="3"/>
      <c r="B8" s="440" t="str">
        <f>'SOL DE FIN  '!C27</f>
        <v>C. ALIMENTACIÓN (jornadas)</v>
      </c>
      <c r="C8" s="437"/>
      <c r="D8" s="438"/>
      <c r="E8" s="439">
        <f>'SOL DE FIN  '!K27</f>
        <v>0</v>
      </c>
    </row>
    <row r="9" spans="1:9" ht="20.25" customHeight="1">
      <c r="A9" s="3"/>
      <c r="B9" s="440" t="str">
        <f>'SOL DE FIN  '!C28</f>
        <v>D.  MANO DE OBRA</v>
      </c>
      <c r="C9" s="437"/>
      <c r="D9" s="438"/>
      <c r="E9" s="439">
        <f>'SOL DE FIN  '!K28</f>
        <v>0</v>
      </c>
    </row>
    <row r="10" spans="1:9" ht="20.25" customHeight="1">
      <c r="A10" s="3"/>
      <c r="B10" s="440" t="str">
        <f>'SOL DE FIN  '!C29</f>
        <v>E.  GASTO BANCARIO</v>
      </c>
      <c r="C10" s="437"/>
      <c r="D10" s="438"/>
      <c r="E10" s="439">
        <f>'SOL DE FIN  '!K29</f>
        <v>10.75</v>
      </c>
      <c r="I10" s="332"/>
    </row>
    <row r="11" spans="1:9" ht="20.25" customHeight="1" thickBot="1">
      <c r="A11" s="3"/>
      <c r="B11" s="441" t="str">
        <f>'SOL DE FIN  '!C30</f>
        <v xml:space="preserve">F. IMPREVISTO </v>
      </c>
      <c r="C11" s="442"/>
      <c r="D11" s="443"/>
      <c r="E11" s="444">
        <f>'SOL DE FIN  '!K30</f>
        <v>1419.8875</v>
      </c>
    </row>
    <row r="12" spans="1:9" ht="16.5">
      <c r="A12" s="3"/>
      <c r="B12" s="445"/>
      <c r="C12" s="446"/>
      <c r="D12" s="447" t="s">
        <v>102</v>
      </c>
      <c r="E12" s="448">
        <f>SUM(E6:E11)</f>
        <v>29817.637500000001</v>
      </c>
    </row>
    <row r="13" spans="1:9" ht="13.5">
      <c r="A13" s="3"/>
      <c r="B13" s="376"/>
      <c r="C13" s="376"/>
      <c r="D13" s="376"/>
      <c r="E13" s="376"/>
    </row>
    <row r="14" spans="1:9" ht="16.5">
      <c r="A14" t="s">
        <v>60</v>
      </c>
      <c r="B14" s="449" t="s">
        <v>191</v>
      </c>
      <c r="C14" s="450">
        <f>SUM('SOL DE FIN  '!G25:G29)</f>
        <v>28397.75</v>
      </c>
      <c r="D14" s="376"/>
      <c r="E14" s="376"/>
    </row>
    <row r="15" spans="1:9" ht="9" customHeight="1">
      <c r="B15" s="449"/>
      <c r="C15" s="451"/>
      <c r="D15" s="376"/>
      <c r="E15" s="376"/>
    </row>
    <row r="16" spans="1:9" ht="16.5">
      <c r="A16" t="s">
        <v>61</v>
      </c>
      <c r="B16" s="449" t="s">
        <v>192</v>
      </c>
      <c r="C16" s="450">
        <f>SUM('SOL DE FIN  '!I25:I27)</f>
        <v>0</v>
      </c>
      <c r="D16" s="376"/>
      <c r="E16" s="376"/>
    </row>
    <row r="17" spans="1:12" ht="16.5">
      <c r="B17" s="452"/>
      <c r="C17" s="453"/>
      <c r="D17" s="376"/>
      <c r="E17" s="376"/>
    </row>
    <row r="18" spans="1:12" ht="16.5">
      <c r="B18" s="452" t="s">
        <v>193</v>
      </c>
      <c r="C18" s="450">
        <f>'SOL DE FIN  '!G30</f>
        <v>1419.8875</v>
      </c>
      <c r="D18" s="376"/>
      <c r="E18" s="376"/>
    </row>
    <row r="19" spans="1:12" ht="9" customHeight="1">
      <c r="B19" s="376"/>
      <c r="C19" s="454"/>
      <c r="D19" s="376"/>
      <c r="E19" s="376"/>
    </row>
    <row r="20" spans="1:12" ht="15.75">
      <c r="A20" t="s">
        <v>62</v>
      </c>
      <c r="B20" s="370" t="s">
        <v>46</v>
      </c>
      <c r="C20" s="455">
        <f>SUM(C14:C18)</f>
        <v>29817.637500000001</v>
      </c>
      <c r="D20" s="376"/>
      <c r="E20" s="376"/>
      <c r="L20" s="541"/>
    </row>
    <row r="21" spans="1:12" ht="13.5">
      <c r="B21" s="376"/>
      <c r="C21" s="456"/>
      <c r="D21" s="376"/>
      <c r="E21" s="376"/>
    </row>
    <row r="22" spans="1:12" ht="13.5">
      <c r="B22" s="376"/>
      <c r="C22" s="376"/>
      <c r="D22" s="376"/>
      <c r="E22" s="376"/>
    </row>
    <row r="23" spans="1:12">
      <c r="A23" s="1">
        <v>10</v>
      </c>
      <c r="B23" s="1" t="s">
        <v>47</v>
      </c>
    </row>
    <row r="32" spans="1:12">
      <c r="B32" s="55"/>
    </row>
  </sheetData>
  <sheetProtection selectLockedCells="1" selectUnlockedCells="1"/>
  <mergeCells count="2">
    <mergeCell ref="C4:C5"/>
    <mergeCell ref="E4:E5"/>
  </mergeCells>
  <phoneticPr fontId="6" type="noConversion"/>
  <printOptions horizontalCentered="1"/>
  <pageMargins left="1.1811023622047245" right="0.19685039370078741" top="0.78740157480314965" bottom="0.39370078740157483" header="0.59055118110236227" footer="0"/>
  <pageSetup paperSize="119" scale="95"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2"/>
  <sheetViews>
    <sheetView zoomScaleNormal="100" workbookViewId="0">
      <selection activeCell="AB18" sqref="AB18"/>
    </sheetView>
  </sheetViews>
  <sheetFormatPr baseColWidth="10" defaultRowHeight="12.75"/>
  <cols>
    <col min="1" max="1" width="2.7109375" customWidth="1"/>
    <col min="2" max="34" width="2.5703125" customWidth="1"/>
  </cols>
  <sheetData>
    <row r="1" spans="1:34" ht="18" customHeight="1">
      <c r="A1" s="326"/>
      <c r="B1" s="817" t="str">
        <f>PORTADA!D15</f>
        <v>Apoyo con Materiales de Construccion a Familias de Bajos Recursos Economicos / Año 2021</v>
      </c>
      <c r="C1" s="817"/>
      <c r="D1" s="817"/>
      <c r="E1" s="817"/>
      <c r="F1" s="817"/>
      <c r="G1" s="817"/>
      <c r="H1" s="817"/>
      <c r="I1" s="817"/>
      <c r="J1" s="817"/>
      <c r="K1" s="817"/>
      <c r="L1" s="817"/>
      <c r="M1" s="817"/>
      <c r="N1" s="817"/>
      <c r="O1" s="817"/>
      <c r="P1" s="817"/>
      <c r="Q1" s="817"/>
      <c r="R1" s="817"/>
      <c r="S1" s="817"/>
      <c r="T1" s="817"/>
      <c r="U1" s="817"/>
      <c r="V1" s="817"/>
      <c r="W1" s="817"/>
      <c r="X1" s="817"/>
      <c r="Y1" s="817"/>
      <c r="Z1" s="817"/>
      <c r="AA1" s="817"/>
      <c r="AB1" s="817"/>
      <c r="AC1" s="817"/>
      <c r="AD1" s="817"/>
      <c r="AE1" s="817"/>
      <c r="AF1" s="817"/>
      <c r="AG1" s="817"/>
      <c r="AH1" s="327"/>
    </row>
    <row r="2" spans="1:34" ht="8.25" customHeight="1">
      <c r="A2" s="328"/>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30"/>
    </row>
    <row r="3" spans="1:34" ht="24" customHeight="1">
      <c r="A3" s="818" t="s">
        <v>158</v>
      </c>
      <c r="B3" s="819"/>
      <c r="C3" s="819"/>
      <c r="D3" s="819"/>
      <c r="E3" s="819"/>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819"/>
      <c r="AF3" s="819"/>
      <c r="AG3" s="819"/>
      <c r="AH3" s="820"/>
    </row>
    <row r="4" spans="1:34">
      <c r="A4" s="36"/>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105"/>
    </row>
    <row r="5" spans="1:34">
      <c r="A5" s="36"/>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105"/>
    </row>
    <row r="6" spans="1:34">
      <c r="A6" s="36"/>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105"/>
    </row>
    <row r="7" spans="1:34">
      <c r="A7" s="36"/>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105"/>
    </row>
    <row r="8" spans="1:34">
      <c r="A8" s="36"/>
      <c r="B8" s="3"/>
      <c r="C8" s="3"/>
      <c r="D8" s="3"/>
      <c r="E8" s="3"/>
      <c r="F8" s="3"/>
      <c r="G8" s="3"/>
      <c r="H8" s="3"/>
      <c r="I8" s="3"/>
      <c r="J8" s="3"/>
      <c r="K8" s="3"/>
      <c r="L8" s="3"/>
      <c r="M8" s="3"/>
      <c r="N8" s="3"/>
      <c r="O8" s="3"/>
      <c r="Q8" s="3"/>
      <c r="R8" s="3"/>
      <c r="S8" s="3"/>
      <c r="T8" s="3"/>
      <c r="U8" s="3"/>
      <c r="V8" s="3"/>
      <c r="W8" s="3"/>
      <c r="X8" s="3"/>
      <c r="Y8" s="3"/>
      <c r="Z8" s="3"/>
      <c r="AA8" s="3"/>
      <c r="AB8" s="3"/>
      <c r="AC8" s="3"/>
      <c r="AD8" s="3"/>
      <c r="AE8" s="3"/>
      <c r="AF8" s="3"/>
      <c r="AG8" s="3"/>
      <c r="AH8" s="105"/>
    </row>
    <row r="9" spans="1:34">
      <c r="A9" s="36"/>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105"/>
    </row>
    <row r="10" spans="1:34">
      <c r="A10" s="36"/>
      <c r="B10" s="3"/>
      <c r="C10" s="3"/>
      <c r="D10" s="3"/>
      <c r="E10" s="3"/>
      <c r="F10" s="3"/>
      <c r="G10" s="3"/>
      <c r="H10" s="3"/>
      <c r="I10" s="3"/>
      <c r="J10" s="3"/>
      <c r="K10" s="3"/>
      <c r="L10" s="3"/>
      <c r="M10" s="3"/>
      <c r="N10" s="3"/>
      <c r="O10" s="3"/>
      <c r="P10" s="3"/>
      <c r="R10" s="3"/>
      <c r="S10" s="3"/>
      <c r="T10" s="3"/>
      <c r="U10" s="3"/>
      <c r="V10" s="3"/>
      <c r="W10" s="3"/>
      <c r="X10" s="3"/>
      <c r="Y10" s="3"/>
      <c r="Z10" s="3"/>
      <c r="AA10" s="3"/>
      <c r="AB10" s="3"/>
      <c r="AC10" s="3"/>
      <c r="AD10" s="3"/>
      <c r="AE10" s="3"/>
      <c r="AF10" s="3"/>
      <c r="AG10" s="3"/>
      <c r="AH10" s="105"/>
    </row>
    <row r="11" spans="1:34">
      <c r="A11" s="36"/>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105"/>
    </row>
    <row r="12" spans="1:34">
      <c r="A12" s="36"/>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105"/>
    </row>
    <row r="13" spans="1:34">
      <c r="A13" s="36"/>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105"/>
    </row>
    <row r="14" spans="1:34">
      <c r="A14" s="36"/>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105"/>
    </row>
    <row r="15" spans="1:34">
      <c r="A15" s="36"/>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E15" s="3"/>
      <c r="AF15" s="3"/>
      <c r="AG15" s="3"/>
      <c r="AH15" s="105"/>
    </row>
    <row r="16" spans="1:34">
      <c r="A16" s="36"/>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105"/>
    </row>
    <row r="17" spans="1:34">
      <c r="A17" s="36"/>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105"/>
    </row>
    <row r="18" spans="1:34">
      <c r="A18" s="36"/>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105"/>
    </row>
    <row r="19" spans="1:34">
      <c r="A19" s="36"/>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105"/>
    </row>
    <row r="20" spans="1:34">
      <c r="A20" s="36"/>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105"/>
    </row>
    <row r="21" spans="1:34">
      <c r="A21" s="36"/>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05"/>
    </row>
    <row r="22" spans="1:34">
      <c r="A22" s="36"/>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105"/>
    </row>
    <row r="23" spans="1:34">
      <c r="A23" s="36"/>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105"/>
    </row>
    <row r="24" spans="1:34">
      <c r="A24" s="36"/>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105"/>
    </row>
    <row r="25" spans="1:34">
      <c r="A25" s="36"/>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105"/>
    </row>
    <row r="26" spans="1:34">
      <c r="A26" s="36"/>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105"/>
    </row>
    <row r="27" spans="1:34">
      <c r="A27" s="36"/>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105"/>
    </row>
    <row r="28" spans="1:34">
      <c r="A28" s="36"/>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105"/>
    </row>
    <row r="29" spans="1:34">
      <c r="A29" s="36"/>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105"/>
    </row>
    <row r="30" spans="1:34">
      <c r="A30" s="36"/>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105"/>
    </row>
    <row r="31" spans="1:34">
      <c r="A31" s="36"/>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105"/>
    </row>
    <row r="32" spans="1:34">
      <c r="A32" s="36"/>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105"/>
    </row>
    <row r="33" spans="1:34">
      <c r="A33" s="36"/>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105"/>
    </row>
    <row r="34" spans="1:34">
      <c r="A34" s="36"/>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105"/>
    </row>
    <row r="35" spans="1:34">
      <c r="A35" s="36"/>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105"/>
    </row>
    <row r="36" spans="1:34">
      <c r="A36" s="36"/>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105"/>
    </row>
    <row r="37" spans="1:34">
      <c r="A37" s="36"/>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105"/>
    </row>
    <row r="38" spans="1:34">
      <c r="A38" s="36"/>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105"/>
    </row>
    <row r="39" spans="1:34">
      <c r="A39" s="36"/>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105"/>
    </row>
    <row r="40" spans="1:34">
      <c r="A40" s="36"/>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105"/>
    </row>
    <row r="41" spans="1:34">
      <c r="A41" s="36"/>
      <c r="B41" s="3"/>
      <c r="C41" s="3"/>
      <c r="D41" s="3"/>
      <c r="E41" s="3"/>
      <c r="F41" s="3"/>
      <c r="G41" s="3"/>
      <c r="H41" s="3"/>
      <c r="I41" s="3"/>
      <c r="J41" s="3"/>
      <c r="K41" s="3"/>
      <c r="L41" s="3"/>
      <c r="M41" s="3"/>
      <c r="N41" s="3"/>
      <c r="O41" s="3"/>
      <c r="P41" s="3"/>
      <c r="Q41" s="3"/>
      <c r="R41" s="3"/>
      <c r="S41" s="3"/>
      <c r="T41" s="3"/>
      <c r="U41" s="3"/>
      <c r="V41" s="3"/>
      <c r="W41" s="2"/>
      <c r="X41" s="3"/>
      <c r="Y41" s="3"/>
      <c r="Z41" s="3"/>
      <c r="AA41" s="3"/>
      <c r="AB41" s="3"/>
      <c r="AC41" s="3"/>
      <c r="AD41" s="3"/>
      <c r="AE41" s="3"/>
      <c r="AF41" s="3"/>
      <c r="AG41" s="3"/>
      <c r="AH41" s="105"/>
    </row>
    <row r="42" spans="1:34" ht="15">
      <c r="A42" s="112" t="s">
        <v>188</v>
      </c>
      <c r="B42" s="106"/>
      <c r="C42" s="106"/>
      <c r="D42" s="106"/>
      <c r="E42" s="106"/>
      <c r="F42" s="106"/>
      <c r="G42" s="106"/>
      <c r="H42" s="106"/>
      <c r="I42" s="106"/>
      <c r="J42" s="106"/>
      <c r="K42" s="106"/>
      <c r="L42" s="106"/>
      <c r="M42" s="106"/>
      <c r="N42" s="106"/>
      <c r="O42" s="106"/>
      <c r="P42" s="106"/>
      <c r="Q42" s="106"/>
      <c r="R42" s="106"/>
      <c r="S42" s="106"/>
      <c r="T42" s="197" t="s">
        <v>187</v>
      </c>
      <c r="U42" s="106"/>
      <c r="V42" s="106"/>
      <c r="X42" s="106"/>
      <c r="Y42" s="106"/>
      <c r="Z42" s="106"/>
      <c r="AA42" s="106"/>
      <c r="AB42" s="106"/>
      <c r="AC42" s="106"/>
      <c r="AD42" s="106"/>
      <c r="AE42" s="106"/>
      <c r="AF42" s="106"/>
      <c r="AG42" s="106"/>
      <c r="AH42" s="107"/>
    </row>
    <row r="43" spans="1:34" ht="13.5">
      <c r="A43" s="108"/>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10"/>
    </row>
    <row r="44" spans="1:34" ht="13.5">
      <c r="A44" s="108"/>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10"/>
    </row>
    <row r="45" spans="1:34" ht="13.5">
      <c r="A45" s="108"/>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10"/>
    </row>
    <row r="46" spans="1:34" ht="13.5">
      <c r="A46" s="108"/>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10"/>
    </row>
    <row r="47" spans="1:34" ht="13.5">
      <c r="A47" s="108"/>
      <c r="B47" s="109"/>
      <c r="C47" s="109"/>
      <c r="D47" s="109"/>
      <c r="E47" s="58" t="s">
        <v>313</v>
      </c>
      <c r="F47" s="109"/>
      <c r="G47" s="109"/>
      <c r="H47" s="109"/>
      <c r="I47" s="109"/>
      <c r="J47" s="109"/>
      <c r="K47" s="109"/>
      <c r="L47" s="109"/>
      <c r="M47" s="109"/>
      <c r="N47" s="109"/>
      <c r="O47" s="109"/>
      <c r="P47" s="109"/>
      <c r="Q47" s="109"/>
      <c r="R47" s="109"/>
      <c r="S47" s="109"/>
      <c r="T47" s="109"/>
      <c r="U47" s="109"/>
      <c r="V47" s="109"/>
      <c r="W47" s="109"/>
      <c r="X47" s="58" t="s">
        <v>286</v>
      </c>
      <c r="Y47" s="109"/>
      <c r="Z47" s="109"/>
      <c r="AA47" s="109"/>
      <c r="AB47" s="109"/>
      <c r="AC47" s="109"/>
      <c r="AD47" s="109"/>
      <c r="AE47" s="109"/>
      <c r="AF47" s="109"/>
      <c r="AG47" s="109"/>
      <c r="AH47" s="110"/>
    </row>
    <row r="48" spans="1:34" ht="13.5">
      <c r="A48" s="108"/>
      <c r="B48" s="109"/>
      <c r="C48" s="109"/>
      <c r="D48" s="109" t="s">
        <v>301</v>
      </c>
      <c r="E48" s="109"/>
      <c r="F48" s="109"/>
      <c r="G48" s="109"/>
      <c r="H48" s="109"/>
      <c r="I48" s="109"/>
      <c r="J48" s="109"/>
      <c r="K48" s="109"/>
      <c r="L48" s="109"/>
      <c r="M48" s="109"/>
      <c r="N48" s="109"/>
      <c r="O48" s="109"/>
      <c r="P48" s="109"/>
      <c r="Q48" s="109"/>
      <c r="R48" s="109"/>
      <c r="S48" s="109"/>
      <c r="T48" s="109"/>
      <c r="U48" s="109"/>
      <c r="V48" s="109"/>
      <c r="W48" s="109" t="s">
        <v>302</v>
      </c>
      <c r="X48" s="109"/>
      <c r="Y48" s="109"/>
      <c r="Z48" s="109"/>
      <c r="AA48" s="109"/>
      <c r="AB48" s="109"/>
      <c r="AC48" s="109"/>
      <c r="AD48" s="109"/>
      <c r="AE48" s="109"/>
      <c r="AF48" s="109"/>
      <c r="AG48" s="109"/>
      <c r="AH48" s="110"/>
    </row>
    <row r="49" spans="1:34">
      <c r="A49" s="111"/>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10"/>
    </row>
    <row r="50" spans="1:34">
      <c r="A50" s="111"/>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10"/>
    </row>
    <row r="51" spans="1:34" ht="15">
      <c r="B51" s="90"/>
      <c r="U51" s="90"/>
    </row>
    <row r="52" spans="1:34" ht="14.25">
      <c r="B52" s="12"/>
      <c r="C52" s="12"/>
      <c r="D52" s="12"/>
      <c r="E52" s="12"/>
      <c r="F52" s="12"/>
      <c r="G52" s="12"/>
      <c r="H52" s="12"/>
      <c r="I52" s="12"/>
      <c r="J52" s="12"/>
      <c r="K52" s="12"/>
      <c r="L52" s="12"/>
      <c r="M52" s="12"/>
      <c r="U52" s="12"/>
      <c r="V52" s="12"/>
      <c r="W52" s="12"/>
      <c r="X52" s="12"/>
      <c r="Y52" s="12"/>
      <c r="Z52" s="12"/>
      <c r="AA52" s="12"/>
      <c r="AB52" s="12"/>
      <c r="AC52" s="12"/>
      <c r="AD52" s="12"/>
      <c r="AE52" s="12"/>
    </row>
  </sheetData>
  <mergeCells count="2">
    <mergeCell ref="B1:AG1"/>
    <mergeCell ref="A3:AH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11</vt:i4>
      </vt:variant>
    </vt:vector>
  </HeadingPairs>
  <TitlesOfParts>
    <vt:vector size="34" baseType="lpstr">
      <vt:lpstr>PORTADA</vt:lpstr>
      <vt:lpstr>PRESUPUESTO</vt:lpstr>
      <vt:lpstr>RESUMEN PRESUPUESTO </vt:lpstr>
      <vt:lpstr>SOL DE FIN  </vt:lpstr>
      <vt:lpstr>VOLUMEN</vt:lpstr>
      <vt:lpstr>PREDIANOSTICO</vt:lpstr>
      <vt:lpstr>Informacion General </vt:lpstr>
      <vt:lpstr>60.3</vt:lpstr>
      <vt:lpstr>UBICACION</vt:lpstr>
      <vt:lpstr>30.2</vt:lpstr>
      <vt:lpstr>30.1 </vt:lpstr>
      <vt:lpstr>60.1</vt:lpstr>
      <vt:lpstr>60.2</vt:lpstr>
      <vt:lpstr>90</vt:lpstr>
      <vt:lpstr>20 </vt:lpstr>
      <vt:lpstr>Hoja6</vt:lpstr>
      <vt:lpstr>Hoja3</vt:lpstr>
      <vt:lpstr>Hoja7</vt:lpstr>
      <vt:lpstr>Hoja2</vt:lpstr>
      <vt:lpstr>Hoja8</vt:lpstr>
      <vt:lpstr>Hoja5</vt:lpstr>
      <vt:lpstr>Hoja9</vt:lpstr>
      <vt:lpstr>Hoja1</vt:lpstr>
      <vt:lpstr>'20 '!Área_de_impresión</vt:lpstr>
      <vt:lpstr>'30.1 '!Área_de_impresión</vt:lpstr>
      <vt:lpstr>'30.2'!Área_de_impresión</vt:lpstr>
      <vt:lpstr>'60.1'!Área_de_impresión</vt:lpstr>
      <vt:lpstr>'60.2'!Área_de_impresión</vt:lpstr>
      <vt:lpstr>'60.3'!Área_de_impresión</vt:lpstr>
      <vt:lpstr>'Informacion General '!Área_de_impresión</vt:lpstr>
      <vt:lpstr>PORTADA!Área_de_impresión</vt:lpstr>
      <vt:lpstr>PREDIANOSTICO!Área_de_impresión</vt:lpstr>
      <vt:lpstr>'SOL DE FIN  '!Área_de_impresión</vt:lpstr>
      <vt:lpstr>VOLUMEN!Área_de_impresión</vt:lpstr>
    </vt:vector>
  </TitlesOfParts>
  <Manager>ALCALDIA MUNICIPAL DE APOPA</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CONVENIO DE FISDL /PLANTILLA</dc:title>
  <dc:creator>SILVIA CAÑAS</dc:creator>
  <cp:lastModifiedBy>ANejapa3</cp:lastModifiedBy>
  <cp:lastPrinted>2021-07-22T20:48:40Z</cp:lastPrinted>
  <dcterms:created xsi:type="dcterms:W3CDTF">1996-11-27T10:00:04Z</dcterms:created>
  <dcterms:modified xsi:type="dcterms:W3CDTF">2021-07-22T20:53:49Z</dcterms:modified>
</cp:coreProperties>
</file>