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UAIP\Desktop\copiaUAIP2020\2020 informes\proyectos\"/>
    </mc:Choice>
  </mc:AlternateContent>
  <xr:revisionPtr revIDLastSave="0" documentId="8_{1ADB69DF-F75B-4356-BCE9-B012A9E49A6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4" i="1"/>
  <c r="L8" i="1"/>
  <c r="L7" i="1"/>
  <c r="L6" i="1"/>
</calcChain>
</file>

<file path=xl/sharedStrings.xml><?xml version="1.0" encoding="utf-8"?>
<sst xmlns="http://schemas.openxmlformats.org/spreadsheetml/2006/main" count="79" uniqueCount="42">
  <si>
    <t>No.</t>
  </si>
  <si>
    <t>PROYECTO</t>
  </si>
  <si>
    <t>FUENTE DE FINANCIAMIENTO</t>
  </si>
  <si>
    <t>MONTO DE FORMULACIÓN</t>
  </si>
  <si>
    <t>MONTO DE EJECUCIÓN $</t>
  </si>
  <si>
    <t>MONTO DE SUPERVISIÓN $</t>
  </si>
  <si>
    <t>PLAZO (dias)</t>
  </si>
  <si>
    <t>MODALIDAD EJECUCIÓN</t>
  </si>
  <si>
    <t>% AVANCE</t>
  </si>
  <si>
    <t>Forma de pago</t>
  </si>
  <si>
    <t>Garantías</t>
  </si>
  <si>
    <t>ESTADO</t>
  </si>
  <si>
    <t>OBS</t>
  </si>
  <si>
    <t>Mejoramiento de la capacidad hidráulica y de retención de talud colapsado sector #1, Calle Vieja</t>
  </si>
  <si>
    <t>Reconstrucción de muros aletones y mejoramiento de puente sobre quebrada Los Amates en calle a Hacienda Mapilapa, Caserío La Portada</t>
  </si>
  <si>
    <t>Mejoramiento parcial de cancha de BKB casco urbano, municipio de Nejapa</t>
  </si>
  <si>
    <t>Fondos de emergencia Tormenta Amanda</t>
  </si>
  <si>
    <t>PROMERICA</t>
  </si>
  <si>
    <t>VIA ADMON</t>
  </si>
  <si>
    <t>Vía administración municipal</t>
  </si>
  <si>
    <t>Garantía de buen servicio de la supervisión</t>
  </si>
  <si>
    <t>N/A</t>
  </si>
  <si>
    <t>ALCALDIA MUNICIPAL DE NEJAPA</t>
  </si>
  <si>
    <t>Gerencia de Proyectos</t>
  </si>
  <si>
    <t>ACTUACIONES DEL PERÍODO ENERO - ABRIL 2021</t>
  </si>
  <si>
    <t>Estudio topográfico e hidráulico que determine la viabilidad y costo de la evacuación de agua residuales de las comunidades del Jabalí I y II, del municipio de Nejapa, departamento San Salvador</t>
  </si>
  <si>
    <t>FONDOS PROPIOS</t>
  </si>
  <si>
    <t>Construcción de batería de servicios sanitarios en Cancha de Comunidad Nueva Esperanza, Municipio de Nejapa, Departamento de San Salvador.</t>
  </si>
  <si>
    <t>Prestamo de la Caja Crédito de Santiago Nonualco</t>
  </si>
  <si>
    <t>Pavimentación asfáltica de polígono 11 en Lotificación Macance</t>
  </si>
  <si>
    <t>Bacheo y recarpeteo asfáltico de la avenida Concepción Norte desde la 1° calle oriente hasta el Polideportivo Vitoria Gastéiz</t>
  </si>
  <si>
    <t>Propuestas para mejoramiento de infraestructura para vendedoras informales, mercado Plaza España.</t>
  </si>
  <si>
    <t>Fondo de emergencia y reconstrucción del país post pandemia</t>
  </si>
  <si>
    <t>Construcción y reparación de cordones cuneta en sección de la avenida Emilio Avelar</t>
  </si>
  <si>
    <t>Obras de mantenimiento para Polideportivo Vitoria Gasteiz</t>
  </si>
  <si>
    <t>Recarpeteo Pavimento asfáltico en tramo avenida Emilio Avelar</t>
  </si>
  <si>
    <t>SUB CONTRATO</t>
  </si>
  <si>
    <t>Por estimación de obra</t>
  </si>
  <si>
    <t>Garantía de buen servicio</t>
  </si>
  <si>
    <t>Garantía de buena obra</t>
  </si>
  <si>
    <t>Por estimación de  obra</t>
  </si>
  <si>
    <t>FINALIZADO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</si>
</sst>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Gill Sans MT"/>
      <family val="2"/>
    </font>
    <font>
      <b/>
      <sz val="10"/>
      <color theme="1"/>
      <name val="Gill Sans MT"/>
      <family val="2"/>
    </font>
    <font>
      <sz val="10"/>
      <color theme="1"/>
      <name val="Century Gothic"/>
      <family val="2"/>
    </font>
    <font>
      <sz val="8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vertical="center" wrapText="1"/>
    </xf>
    <xf numFmtId="44" fontId="4" fillId="0" borderId="1" xfId="1" applyFont="1" applyFill="1" applyBorder="1" applyAlignment="1">
      <alignment vertical="center" wrapText="1"/>
    </xf>
    <xf numFmtId="44" fontId="4" fillId="0" borderId="1" xfId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9" fontId="4" fillId="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0" xfId="0" applyFont="1" applyAlignment="1">
      <alignment wrapText="1"/>
    </xf>
    <xf numFmtId="0" fontId="7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44" fontId="3" fillId="0" borderId="1" xfId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</cellXfs>
  <cellStyles count="3">
    <cellStyle name="Moneda" xfId="1" builtinId="4"/>
    <cellStyle name="Normal" xfId="0" builtinId="0"/>
    <cellStyle name="Porcentaje" xfId="2" builtinId="5"/>
  </cellStyles>
  <dxfs count="25"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271031</xdr:colOff>
      <xdr:row>0</xdr:row>
      <xdr:rowOff>109104</xdr:rowOff>
    </xdr:from>
    <xdr:to>
      <xdr:col>1</xdr:col>
      <xdr:colOff>923925</xdr:colOff>
      <xdr:row>3</xdr:row>
      <xdr:rowOff>152400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4ED75BF3-9952-4880-BDB3-B895D7A3A7C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731" y="109104"/>
          <a:ext cx="652894" cy="671946"/>
        </a:xfrm>
        <a:prstGeom prst="rect">
          <a:avLst/>
        </a:prstGeom>
        <a:noFill/>
        <a:ln w="12700">
          <a:solidFill>
            <a:schemeClr val="accent1">
              <a:lumMod val="5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topLeftCell="A8" workbookViewId="0">
      <selection activeCell="M8" sqref="M8"/>
    </sheetView>
  </sheetViews>
  <sheetFormatPr baseColWidth="10" defaultRowHeight="15" x14ac:dyDescent="0.25"/>
  <cols>
    <col min="1" max="1" width="4" customWidth="1"/>
    <col min="2" max="2" width="32" customWidth="1"/>
    <col min="3" max="3" width="15.42578125" customWidth="1"/>
    <col min="4" max="4" width="13" customWidth="1"/>
    <col min="5" max="5" width="12.42578125" customWidth="1"/>
    <col min="6" max="6" width="12.7109375" customWidth="1"/>
    <col min="10" max="10" width="12.5703125" customWidth="1"/>
  </cols>
  <sheetData>
    <row r="1" spans="1:18" ht="19.5" customHeight="1" x14ac:dyDescent="0.4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15"/>
      <c r="O1" s="15"/>
      <c r="P1" s="15"/>
      <c r="Q1" s="15"/>
      <c r="R1" s="15"/>
    </row>
    <row r="2" spans="1:18" ht="15" customHeight="1" x14ac:dyDescent="0.25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6"/>
      <c r="O2" s="16"/>
      <c r="P2" s="16"/>
      <c r="Q2" s="16"/>
      <c r="R2" s="16"/>
    </row>
    <row r="3" spans="1:18" ht="15" customHeight="1" x14ac:dyDescent="0.25">
      <c r="A3" s="22" t="s">
        <v>24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</row>
    <row r="4" spans="1:18" x14ac:dyDescent="0.25">
      <c r="A4" s="23">
        <f ca="1">NOW()</f>
        <v>44298.397894212962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17"/>
      <c r="O4" s="17"/>
      <c r="P4" s="17"/>
      <c r="Q4" s="17"/>
      <c r="R4" s="17"/>
    </row>
    <row r="5" spans="1:18" ht="25.5" x14ac:dyDescent="0.25">
      <c r="A5" s="1" t="s">
        <v>0</v>
      </c>
      <c r="B5" s="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8" ht="64.5" customHeight="1" x14ac:dyDescent="0.25">
      <c r="A6" s="21">
        <v>1</v>
      </c>
      <c r="B6" s="3" t="s">
        <v>13</v>
      </c>
      <c r="C6" s="5" t="s">
        <v>16</v>
      </c>
      <c r="D6" s="6">
        <v>2575</v>
      </c>
      <c r="E6" s="7">
        <v>46337.88</v>
      </c>
      <c r="F6" s="6">
        <v>4074.75</v>
      </c>
      <c r="G6" s="9">
        <v>150</v>
      </c>
      <c r="H6" s="11" t="s">
        <v>18</v>
      </c>
      <c r="I6" s="12">
        <v>0.9</v>
      </c>
      <c r="J6" s="12" t="s">
        <v>19</v>
      </c>
      <c r="K6" s="11" t="s">
        <v>20</v>
      </c>
      <c r="L6" s="13" t="str">
        <f t="shared" ref="L6" si="0">IF(E6=100%,"FINALIZADO","EJECUCIÓN")</f>
        <v>EJECUCIÓN</v>
      </c>
      <c r="M6" s="14"/>
    </row>
    <row r="7" spans="1:18" ht="67.5" x14ac:dyDescent="0.25">
      <c r="A7" s="21">
        <v>2</v>
      </c>
      <c r="B7" s="3" t="s">
        <v>14</v>
      </c>
      <c r="C7" s="5" t="s">
        <v>16</v>
      </c>
      <c r="D7" s="6">
        <v>2880</v>
      </c>
      <c r="E7" s="7">
        <v>47520.24</v>
      </c>
      <c r="F7" s="6">
        <v>4740.75</v>
      </c>
      <c r="G7" s="9">
        <v>120</v>
      </c>
      <c r="H7" s="11" t="s">
        <v>18</v>
      </c>
      <c r="I7" s="12">
        <v>0.6</v>
      </c>
      <c r="J7" s="12" t="s">
        <v>19</v>
      </c>
      <c r="K7" s="11" t="s">
        <v>20</v>
      </c>
      <c r="L7" s="13" t="str">
        <f>IF(E7=0%,"FORMULACIÓN","EJECUCIÓN")</f>
        <v>EJECUCIÓN</v>
      </c>
      <c r="M7" s="14"/>
    </row>
    <row r="8" spans="1:18" ht="40.5" x14ac:dyDescent="0.25">
      <c r="A8" s="21">
        <v>3</v>
      </c>
      <c r="B8" s="4" t="s">
        <v>15</v>
      </c>
      <c r="C8" s="5" t="s">
        <v>17</v>
      </c>
      <c r="D8" s="7">
        <v>1500</v>
      </c>
      <c r="E8" s="7">
        <v>36417.94</v>
      </c>
      <c r="F8" s="8">
        <v>0</v>
      </c>
      <c r="G8" s="10">
        <v>90</v>
      </c>
      <c r="H8" s="11" t="s">
        <v>18</v>
      </c>
      <c r="I8" s="12">
        <v>0.4</v>
      </c>
      <c r="J8" s="12" t="s">
        <v>19</v>
      </c>
      <c r="K8" s="12" t="s">
        <v>21</v>
      </c>
      <c r="L8" s="13" t="str">
        <f>IF(E8=0%,"FORMULACIÓN","EJECUCIÓN")</f>
        <v>EJECUCIÓN</v>
      </c>
      <c r="M8" s="14"/>
    </row>
    <row r="12" spans="1:18" ht="81" x14ac:dyDescent="0.25">
      <c r="A12" s="21">
        <v>1</v>
      </c>
      <c r="B12" s="4" t="s">
        <v>25</v>
      </c>
      <c r="C12" s="5" t="s">
        <v>26</v>
      </c>
      <c r="D12" s="18">
        <v>14361.78</v>
      </c>
      <c r="E12" s="7">
        <v>14361.78</v>
      </c>
      <c r="F12" s="6">
        <v>0</v>
      </c>
      <c r="G12" s="10">
        <v>90</v>
      </c>
      <c r="H12" s="11" t="s">
        <v>36</v>
      </c>
      <c r="I12" s="12">
        <v>1</v>
      </c>
      <c r="J12" s="12" t="s">
        <v>37</v>
      </c>
      <c r="K12" s="12" t="s">
        <v>38</v>
      </c>
      <c r="L12" s="13" t="s">
        <v>41</v>
      </c>
      <c r="M12" s="2"/>
    </row>
    <row r="13" spans="1:18" ht="67.5" x14ac:dyDescent="0.25">
      <c r="A13" s="19">
        <f>A12+1</f>
        <v>2</v>
      </c>
      <c r="B13" s="4" t="s">
        <v>27</v>
      </c>
      <c r="C13" s="5" t="s">
        <v>28</v>
      </c>
      <c r="D13" s="18">
        <v>0</v>
      </c>
      <c r="E13" s="7">
        <v>4210.84</v>
      </c>
      <c r="F13" s="6">
        <v>0</v>
      </c>
      <c r="G13" s="10">
        <v>21</v>
      </c>
      <c r="H13" s="11" t="s">
        <v>18</v>
      </c>
      <c r="I13" s="12">
        <v>1</v>
      </c>
      <c r="J13" s="12" t="s">
        <v>19</v>
      </c>
      <c r="K13" s="12" t="s">
        <v>21</v>
      </c>
      <c r="L13" s="13" t="s">
        <v>41</v>
      </c>
      <c r="M13" s="2"/>
    </row>
    <row r="14" spans="1:18" ht="27" x14ac:dyDescent="0.25">
      <c r="A14" s="19">
        <f t="shared" ref="A14:A19" si="1">A13+1</f>
        <v>3</v>
      </c>
      <c r="B14" s="4" t="s">
        <v>29</v>
      </c>
      <c r="C14" s="5" t="s">
        <v>17</v>
      </c>
      <c r="D14" s="18">
        <v>0</v>
      </c>
      <c r="E14" s="18">
        <v>35982.32</v>
      </c>
      <c r="F14" s="6">
        <v>0</v>
      </c>
      <c r="G14" s="10">
        <v>56</v>
      </c>
      <c r="H14" s="11" t="s">
        <v>36</v>
      </c>
      <c r="I14" s="12">
        <v>1</v>
      </c>
      <c r="J14" s="12" t="s">
        <v>37</v>
      </c>
      <c r="K14" s="12" t="s">
        <v>39</v>
      </c>
      <c r="L14" s="13" t="s">
        <v>41</v>
      </c>
      <c r="M14" s="2"/>
    </row>
    <row r="15" spans="1:18" ht="54" x14ac:dyDescent="0.25">
      <c r="A15" s="19">
        <f t="shared" si="1"/>
        <v>4</v>
      </c>
      <c r="B15" s="4" t="s">
        <v>30</v>
      </c>
      <c r="C15" s="5" t="s">
        <v>17</v>
      </c>
      <c r="D15" s="18">
        <v>0</v>
      </c>
      <c r="E15" s="18">
        <v>47296.75</v>
      </c>
      <c r="F15" s="6">
        <v>0</v>
      </c>
      <c r="G15" s="10">
        <v>56</v>
      </c>
      <c r="H15" s="11" t="s">
        <v>36</v>
      </c>
      <c r="I15" s="12">
        <v>1</v>
      </c>
      <c r="J15" s="12" t="s">
        <v>37</v>
      </c>
      <c r="K15" s="12" t="s">
        <v>39</v>
      </c>
      <c r="L15" s="13" t="s">
        <v>41</v>
      </c>
      <c r="M15" s="2"/>
    </row>
    <row r="16" spans="1:18" ht="70.5" customHeight="1" x14ac:dyDescent="0.25">
      <c r="A16" s="19">
        <f t="shared" si="1"/>
        <v>5</v>
      </c>
      <c r="B16" s="4" t="s">
        <v>31</v>
      </c>
      <c r="C16" s="5" t="s">
        <v>32</v>
      </c>
      <c r="D16" s="6">
        <v>0</v>
      </c>
      <c r="E16" s="18">
        <v>15842.71</v>
      </c>
      <c r="F16" s="6">
        <v>0</v>
      </c>
      <c r="G16" s="10">
        <v>45</v>
      </c>
      <c r="H16" s="11" t="s">
        <v>18</v>
      </c>
      <c r="I16" s="12">
        <v>1</v>
      </c>
      <c r="J16" s="12" t="s">
        <v>19</v>
      </c>
      <c r="K16" s="12" t="s">
        <v>21</v>
      </c>
      <c r="L16" s="13" t="s">
        <v>41</v>
      </c>
      <c r="M16" s="20"/>
    </row>
    <row r="17" spans="1:13" ht="40.5" x14ac:dyDescent="0.25">
      <c r="A17" s="19">
        <f t="shared" si="1"/>
        <v>6</v>
      </c>
      <c r="B17" s="4" t="s">
        <v>33</v>
      </c>
      <c r="C17" s="5" t="s">
        <v>26</v>
      </c>
      <c r="D17" s="6">
        <v>0</v>
      </c>
      <c r="E17" s="18">
        <v>1803.36</v>
      </c>
      <c r="F17" s="6">
        <v>0</v>
      </c>
      <c r="G17" s="10">
        <v>14</v>
      </c>
      <c r="H17" s="11" t="s">
        <v>18</v>
      </c>
      <c r="I17" s="12">
        <v>1</v>
      </c>
      <c r="J17" s="12" t="s">
        <v>19</v>
      </c>
      <c r="K17" s="12" t="s">
        <v>21</v>
      </c>
      <c r="L17" s="13" t="s">
        <v>41</v>
      </c>
      <c r="M17" s="2"/>
    </row>
    <row r="18" spans="1:13" ht="61.5" customHeight="1" x14ac:dyDescent="0.25">
      <c r="A18" s="19">
        <f t="shared" si="1"/>
        <v>7</v>
      </c>
      <c r="B18" s="4" t="s">
        <v>34</v>
      </c>
      <c r="C18" s="5" t="s">
        <v>28</v>
      </c>
      <c r="D18" s="6">
        <v>0</v>
      </c>
      <c r="E18" s="18">
        <v>12974.85</v>
      </c>
      <c r="F18" s="6">
        <v>0</v>
      </c>
      <c r="G18" s="10">
        <v>30</v>
      </c>
      <c r="H18" s="11" t="s">
        <v>18</v>
      </c>
      <c r="I18" s="12">
        <v>1</v>
      </c>
      <c r="J18" s="12" t="s">
        <v>19</v>
      </c>
      <c r="K18" s="12" t="s">
        <v>21</v>
      </c>
      <c r="L18" s="13" t="s">
        <v>41</v>
      </c>
      <c r="M18" s="20"/>
    </row>
    <row r="19" spans="1:13" ht="27" x14ac:dyDescent="0.25">
      <c r="A19" s="19">
        <f t="shared" si="1"/>
        <v>8</v>
      </c>
      <c r="B19" s="4" t="s">
        <v>35</v>
      </c>
      <c r="C19" s="5" t="s">
        <v>17</v>
      </c>
      <c r="D19" s="6">
        <v>2000</v>
      </c>
      <c r="E19" s="18">
        <v>44701.62</v>
      </c>
      <c r="F19" s="6">
        <v>0</v>
      </c>
      <c r="G19" s="10">
        <v>45</v>
      </c>
      <c r="H19" s="11" t="s">
        <v>36</v>
      </c>
      <c r="I19" s="12">
        <v>1</v>
      </c>
      <c r="J19" s="12" t="s">
        <v>40</v>
      </c>
      <c r="K19" s="12" t="s">
        <v>39</v>
      </c>
      <c r="L19" s="13" t="s">
        <v>41</v>
      </c>
      <c r="M19" s="20"/>
    </row>
  </sheetData>
  <mergeCells count="4">
    <mergeCell ref="A2:M2"/>
    <mergeCell ref="A3:M3"/>
    <mergeCell ref="A4:M4"/>
    <mergeCell ref="A1:M1"/>
  </mergeCells>
  <conditionalFormatting sqref="L5">
    <cfRule type="containsText" dxfId="24" priority="94" operator="containsText" text="FORMULACIÓN">
      <formula>NOT(ISERROR(SEARCH("FORMULACIÓN",L5)))</formula>
    </cfRule>
    <cfRule type="cellIs" dxfId="23" priority="95" operator="equal">
      <formula>"FORMUALCIÓN"</formula>
    </cfRule>
    <cfRule type="containsText" dxfId="22" priority="96" operator="containsText" text="FINALIZADO">
      <formula>NOT(ISERROR(SEARCH("FINALIZADO",L5)))</formula>
    </cfRule>
    <cfRule type="containsText" dxfId="21" priority="97" operator="containsText" text="EJECUCIÓN">
      <formula>NOT(ISERROR(SEARCH("EJECUCIÓN",L5)))</formula>
    </cfRule>
  </conditionalFormatting>
  <conditionalFormatting sqref="L6:L8">
    <cfRule type="containsText" dxfId="20" priority="90" operator="containsText" text="FORMULACIÓN">
      <formula>NOT(ISERROR(SEARCH("FORMULACIÓN",L6)))</formula>
    </cfRule>
    <cfRule type="cellIs" dxfId="19" priority="91" operator="equal">
      <formula>"FORMUALCIÓN"</formula>
    </cfRule>
    <cfRule type="containsText" dxfId="18" priority="92" operator="containsText" text="FINALIZADO">
      <formula>NOT(ISERROR(SEARCH("FINALIZADO",L6)))</formula>
    </cfRule>
    <cfRule type="containsText" dxfId="17" priority="93" operator="containsText" text="EJECUCIÓN">
      <formula>NOT(ISERROR(SEARCH("EJECUCIÓN",L6)))</formula>
    </cfRule>
  </conditionalFormatting>
  <conditionalFormatting sqref="L6:L8">
    <cfRule type="containsText" dxfId="16" priority="88" operator="containsText" text="EN PROCESO">
      <formula>NOT(ISERROR(SEARCH("EN PROCESO",L6)))</formula>
    </cfRule>
    <cfRule type="containsText" dxfId="15" priority="89" operator="containsText" text="EN PROCESO">
      <formula>NOT(ISERROR(SEARCH("EN PROCESO",L6)))</formula>
    </cfRule>
  </conditionalFormatting>
  <conditionalFormatting sqref="L6:L8">
    <cfRule type="containsText" dxfId="14" priority="87" operator="containsText" text="CON ACUERDO">
      <formula>NOT(ISERROR(SEARCH("CON ACUERDO",L6)))</formula>
    </cfRule>
  </conditionalFormatting>
  <conditionalFormatting sqref="L8">
    <cfRule type="containsText" dxfId="13" priority="86" operator="containsText" text="CON ACUERDO">
      <formula>NOT(ISERROR(SEARCH("CON ACUERDO",L8)))</formula>
    </cfRule>
  </conditionalFormatting>
  <conditionalFormatting sqref="L8">
    <cfRule type="containsText" dxfId="12" priority="85" operator="containsText" text="FORMULADO">
      <formula>NOT(ISERROR(SEARCH("FORMULADO",L8)))</formula>
    </cfRule>
  </conditionalFormatting>
  <conditionalFormatting sqref="L8">
    <cfRule type="containsText" dxfId="11" priority="84" operator="containsText" text="CON ACUERDO">
      <formula>NOT(ISERROR(SEARCH("CON ACUERDO",L8)))</formula>
    </cfRule>
  </conditionalFormatting>
  <conditionalFormatting sqref="R1:R4">
    <cfRule type="containsText" dxfId="10" priority="80" operator="containsText" text="FORMULACIÓN">
      <formula>NOT(ISERROR(SEARCH("FORMULACIÓN",R1)))</formula>
    </cfRule>
    <cfRule type="cellIs" dxfId="9" priority="81" operator="equal">
      <formula>"FORMUALCIÓN"</formula>
    </cfRule>
    <cfRule type="containsText" dxfId="8" priority="82" operator="containsText" text="FINALIZADO">
      <formula>NOT(ISERROR(SEARCH("FINALIZADO",R1)))</formula>
    </cfRule>
    <cfRule type="containsText" dxfId="7" priority="83" operator="containsText" text="EJECUCIÓN">
      <formula>NOT(ISERROR(SEARCH("EJECUCIÓN",R1)))</formula>
    </cfRule>
  </conditionalFormatting>
  <conditionalFormatting sqref="L12:L19">
    <cfRule type="containsText" dxfId="6" priority="22" operator="containsText" text="FORMULACIÓN">
      <formula>NOT(ISERROR(SEARCH("FORMULACIÓN",L12)))</formula>
    </cfRule>
    <cfRule type="cellIs" dxfId="5" priority="23" operator="equal">
      <formula>"FORMUALCIÓN"</formula>
    </cfRule>
    <cfRule type="containsText" dxfId="4" priority="24" operator="containsText" text="FINALIZADO">
      <formula>NOT(ISERROR(SEARCH("FINALIZADO",L12)))</formula>
    </cfRule>
    <cfRule type="containsText" dxfId="3" priority="25" operator="containsText" text="EJECUCIÓN">
      <formula>NOT(ISERROR(SEARCH("EJECUCIÓN",L12)))</formula>
    </cfRule>
  </conditionalFormatting>
  <conditionalFormatting sqref="L12:L19">
    <cfRule type="containsText" dxfId="2" priority="20" operator="containsText" text="EN PROCESO">
      <formula>NOT(ISERROR(SEARCH("EN PROCESO",L12)))</formula>
    </cfRule>
    <cfRule type="containsText" dxfId="1" priority="21" operator="containsText" text="EN PROCESO">
      <formula>NOT(ISERROR(SEARCH("EN PROCESO",L12)))</formula>
    </cfRule>
  </conditionalFormatting>
  <conditionalFormatting sqref="L12:L19">
    <cfRule type="containsText" dxfId="0" priority="19" operator="containsText" text="CON ACUERDO">
      <formula>NOT(ISERROR(SEARCH("CON ACUERDO",L12)))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Obras Civiles</dc:creator>
  <cp:lastModifiedBy>UAIP</cp:lastModifiedBy>
  <dcterms:created xsi:type="dcterms:W3CDTF">2021-04-09T20:17:08Z</dcterms:created>
  <dcterms:modified xsi:type="dcterms:W3CDTF">2021-04-12T15:38:09Z</dcterms:modified>
</cp:coreProperties>
</file>