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RENCIA ADMINISTRATIVA\AÑO 2024 ACTUALIZACIÓN\1° TRIMESTRE 2024\"/>
    </mc:Choice>
  </mc:AlternateContent>
  <xr:revisionPtr revIDLastSave="0" documentId="8_{86675145-9EA5-4422-99EB-215B9C4B96CE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INDICE" sheetId="8" r:id="rId1"/>
    <sheet name="AGUA ENVASADA 2 DE 2" sheetId="2" r:id="rId2"/>
    <sheet name="INSUMOS DE LIMPIEZA  1 DE 1" sheetId="5" r:id="rId3"/>
    <sheet name="INSUMOS DE LIMPIEZA 2 DE 2" sheetId="6" r:id="rId4"/>
    <sheet name="CAFE Y AZUCAR" sheetId="9" r:id="rId5"/>
  </sheets>
  <externalReferences>
    <externalReference r:id="rId6"/>
    <externalReference r:id="rId7"/>
  </externalReferences>
  <definedNames>
    <definedName name="_xlnm.Print_Area" localSheetId="1">'AGUA ENVASADA 2 DE 2'!$A$1:$F$2</definedName>
    <definedName name="_xlnm.Print_Area" localSheetId="4">'CAFE Y AZUCAR'!$A$1:$H$2</definedName>
    <definedName name="_xlnm.Print_Area" localSheetId="0">INDICE!$B$1:$D$8</definedName>
    <definedName name="_xlnm.Print_Area" localSheetId="2">'INSUMOS DE LIMPIEZA  1 DE 1'!$A$3:$V$37</definedName>
    <definedName name="_xlnm.Print_Area" localSheetId="3">'INSUMOS DE LIMPIEZA 2 DE 2'!$A$1:$R$4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9" l="1"/>
  <c r="C8" i="9"/>
  <c r="C54" i="6"/>
  <c r="C38" i="6"/>
  <c r="C23" i="6"/>
  <c r="C22" i="6"/>
  <c r="C24" i="5"/>
  <c r="C20" i="5"/>
  <c r="C19" i="5"/>
  <c r="C18" i="5"/>
  <c r="C16" i="5"/>
  <c r="C15" i="5"/>
  <c r="C14" i="5"/>
  <c r="C13" i="5"/>
  <c r="C25" i="5" s="1"/>
  <c r="C12" i="5"/>
  <c r="C11" i="5"/>
  <c r="C10" i="5"/>
  <c r="C9" i="5"/>
  <c r="C8" i="5"/>
  <c r="D8" i="2"/>
  <c r="D10" i="2" s="1"/>
  <c r="D7" i="2"/>
</calcChain>
</file>

<file path=xl/sharedStrings.xml><?xml version="1.0" encoding="utf-8"?>
<sst xmlns="http://schemas.openxmlformats.org/spreadsheetml/2006/main" count="179" uniqueCount="79">
  <si>
    <t>GERENCIA ADMINISTRATIVA</t>
  </si>
  <si>
    <t>ACCESO A LA INFORMACION PUBLICA</t>
  </si>
  <si>
    <t>AGUA ENVASADA</t>
  </si>
  <si>
    <t>1 DE 2</t>
  </si>
  <si>
    <t>2 DE 2</t>
  </si>
  <si>
    <t>INSUMOS DE LIMPIEZA</t>
  </si>
  <si>
    <t>INDICADOR</t>
  </si>
  <si>
    <t>REFERENCIA</t>
  </si>
  <si>
    <t>VINCULO</t>
  </si>
  <si>
    <t>AGUA ENVASADA 2 DE 2'!A1</t>
  </si>
  <si>
    <t>INSUMOS DE LIMPIEZA  1 DE 2'!A1</t>
  </si>
  <si>
    <t>INSUMOS DE LIMPIEZA 2 DE 2'!A1</t>
  </si>
  <si>
    <t>INDICE</t>
  </si>
  <si>
    <t>1 DE 1</t>
  </si>
  <si>
    <t>ESTADISTICAS GENERADAS EN LA ENTREGA DE INSUMOS DE LIMPIEZA A LA MUNICIPALIDAD</t>
  </si>
  <si>
    <t>Mes</t>
  </si>
  <si>
    <t>Insumo</t>
  </si>
  <si>
    <t xml:space="preserve">Total entregado </t>
  </si>
  <si>
    <t xml:space="preserve">Información Generada </t>
  </si>
  <si>
    <t xml:space="preserve">Ubicación de la información </t>
  </si>
  <si>
    <t xml:space="preserve">Formato o medio disponible </t>
  </si>
  <si>
    <t xml:space="preserve">Producto Entregado </t>
  </si>
  <si>
    <t xml:space="preserve">Rollos de papel higienico </t>
  </si>
  <si>
    <t xml:space="preserve">Entrega de insumos de
 limpieza </t>
  </si>
  <si>
    <t xml:space="preserve">Fisico </t>
  </si>
  <si>
    <t xml:space="preserve">Desinfectante para piso </t>
  </si>
  <si>
    <t xml:space="preserve">Fardo de lejia en presentacion de 12 populinos </t>
  </si>
  <si>
    <t xml:space="preserve">Pastillas desinfectantes para baño </t>
  </si>
  <si>
    <t xml:space="preserve">Toallas de trapeador </t>
  </si>
  <si>
    <t xml:space="preserve">Desodorante Ambiental </t>
  </si>
  <si>
    <t xml:space="preserve">Escobas Plasticas </t>
  </si>
  <si>
    <t xml:space="preserve">Caja de conos de papel de 200 unidades </t>
  </si>
  <si>
    <t>Paquete de bolsa negra mediana</t>
  </si>
  <si>
    <t xml:space="preserve">Paquete de bolsa negra grande </t>
  </si>
  <si>
    <t xml:space="preserve">Galones de jabon liquido para manos </t>
  </si>
  <si>
    <t xml:space="preserve">Tarros de jabon para lavar trastes </t>
  </si>
  <si>
    <t xml:space="preserve">Mascones verdes </t>
  </si>
  <si>
    <t xml:space="preserve">Insecticida en Spray </t>
  </si>
  <si>
    <t xml:space="preserve">Paquetes de vasos desechables </t>
  </si>
  <si>
    <t>Gerencia Administrativa</t>
  </si>
  <si>
    <t>Informe sobre
insumos de
limpieza entregados</t>
  </si>
  <si>
    <t xml:space="preserve">Café </t>
  </si>
  <si>
    <t>CAFÉ Y AZUCAR</t>
  </si>
  <si>
    <t>CAFE Y AZUCAR'!A1</t>
  </si>
  <si>
    <t>MES</t>
  </si>
  <si>
    <t>TOTAL</t>
  </si>
  <si>
    <t>Bolsas de detergente 11 lbs</t>
  </si>
  <si>
    <t xml:space="preserve">Galon de Desincrustante para loza sanitario </t>
  </si>
  <si>
    <t>Total generado</t>
  </si>
  <si>
    <t>Información generada</t>
  </si>
  <si>
    <t>Ubicación de la información</t>
  </si>
  <si>
    <t>Producto entregado</t>
  </si>
  <si>
    <t>Azúcar</t>
  </si>
  <si>
    <t>Entrega de azúcar en presentación de una libra</t>
  </si>
  <si>
    <t xml:space="preserve">Informe sobre la entrega de azúcar </t>
  </si>
  <si>
    <t>Total entregado:</t>
  </si>
  <si>
    <t xml:space="preserve">AGUA ENVADASA </t>
  </si>
  <si>
    <t>PRIMER TRIMESTRE: ENERO A MARZO 2024</t>
  </si>
  <si>
    <t>MONTO CANCELADO</t>
  </si>
  <si>
    <t xml:space="preserve">ENERO </t>
  </si>
  <si>
    <t xml:space="preserve">FEBRERO </t>
  </si>
  <si>
    <t xml:space="preserve">MARZO </t>
  </si>
  <si>
    <t>ACTUALIZACIÓN 1° TRIMESTRE  AÑO 2024</t>
  </si>
  <si>
    <t>ESTADISTICAS GENERADAS EN LA ENTREGA DE INSUMOS DE LIMPIEZA A LA MUNICIPALIDAD EN LOS MESES ENERO - MARZO 2024</t>
  </si>
  <si>
    <t>ENERO, 
FEBRERO Y MARZO</t>
  </si>
  <si>
    <t>Total de insumos entregados en el 41 trimestre año 2024</t>
  </si>
  <si>
    <t xml:space="preserve">Enero </t>
  </si>
  <si>
    <t xml:space="preserve">Total de insumos entregados en Enero </t>
  </si>
  <si>
    <t xml:space="preserve">Febrero </t>
  </si>
  <si>
    <t xml:space="preserve">Total de insumos entregados en Febrero </t>
  </si>
  <si>
    <t xml:space="preserve">Entrega de insumos de limpieza </t>
  </si>
  <si>
    <t xml:space="preserve">Gerencia Administrativa </t>
  </si>
  <si>
    <t xml:space="preserve">Informe sobre insumos de limpieza entregados </t>
  </si>
  <si>
    <t xml:space="preserve">Total de insumos entregados en Marzo </t>
  </si>
  <si>
    <t xml:space="preserve">                     Consolidado de entrega trimestral de Azúcar en libra, Enero - Marzo 2024                                       </t>
  </si>
  <si>
    <t>Marzo</t>
  </si>
  <si>
    <t xml:space="preserve">                     Consolidado de entrega trimestral de Café  en presentacion de una libra, Enero - Marzo 2024                                        </t>
  </si>
  <si>
    <t xml:space="preserve">Marzo </t>
  </si>
  <si>
    <t>ACTUALIZACIÓN  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</si>
</sst>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2" fillId="0" borderId="1" xfId="1" quotePrefix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2" borderId="0" xfId="1" applyFill="1"/>
    <xf numFmtId="0" fontId="2" fillId="2" borderId="0" xfId="1" applyFill="1" applyAlignment="1">
      <alignment horizontal="center"/>
    </xf>
    <xf numFmtId="0" fontId="2" fillId="0" borderId="0" xfId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44" fontId="0" fillId="0" borderId="6" xfId="2" applyFont="1" applyBorder="1"/>
    <xf numFmtId="0" fontId="1" fillId="0" borderId="11" xfId="0" applyFont="1" applyBorder="1"/>
    <xf numFmtId="44" fontId="1" fillId="0" borderId="12" xfId="2" applyFont="1" applyBorder="1"/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</cellXfs>
  <cellStyles count="3">
    <cellStyle name="Hipervínculo" xfId="1" builtinId="8"/>
    <cellStyle name="Moneda" xfId="2" builtinId="4"/>
    <cellStyle name="Normal" xfId="0" builtinId="0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[1]Hoja2!$D$14</c:f>
              <c:strCache>
                <c:ptCount val="1"/>
                <c:pt idx="0">
                  <c:v>MONTO CANCELADO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[1]Hoja2!$C$15:$C$17</c:f>
              <c:strCache>
                <c:ptCount val="3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</c:strCache>
            </c:strRef>
          </c:cat>
          <c:val>
            <c:numRef>
              <c:f>[1]Hoja2!$D$15:$D$17</c:f>
              <c:numCache>
                <c:formatCode>General</c:formatCode>
                <c:ptCount val="3"/>
                <c:pt idx="0">
                  <c:v>2007.5</c:v>
                </c:pt>
                <c:pt idx="1">
                  <c:v>992.5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5-4E32-A56B-7254430679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676717744"/>
        <c:axId val="676723568"/>
      </c:areaChart>
      <c:catAx>
        <c:axId val="67671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6723568"/>
        <c:crosses val="autoZero"/>
        <c:auto val="1"/>
        <c:lblAlgn val="ctr"/>
        <c:lblOffset val="100"/>
        <c:noMultiLvlLbl val="0"/>
      </c:catAx>
      <c:valAx>
        <c:axId val="676723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7671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Detalle</a:t>
            </a:r>
            <a:r>
              <a:rPr lang="en-US" baseline="0"/>
              <a:t> de insumos de limpieza entregados en la municipalidad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6708333333333336"/>
          <c:w val="0.93888888888888888"/>
          <c:h val="0.20964895013123361"/>
        </c:manualLayout>
      </c:layout>
      <c:pie3DChart>
        <c:varyColors val="1"/>
        <c:ser>
          <c:idx val="0"/>
          <c:order val="0"/>
          <c:tx>
            <c:strRef>
              <c:f>'[2]Consolidado 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955-496C-89E4-505E553CB11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955-496C-89E4-505E553CB11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955-496C-89E4-505E553CB11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955-496C-89E4-505E553CB11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955-496C-89E4-505E553CB11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955-496C-89E4-505E553CB11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955-496C-89E4-505E553CB11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955-496C-89E4-505E553CB11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955-496C-89E4-505E553CB11F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955-496C-89E4-505E553CB11F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E955-496C-89E4-505E553CB11F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E955-496C-89E4-505E553CB11F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E955-496C-89E4-505E553CB11F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E955-496C-89E4-505E553CB11F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E955-496C-89E4-505E553CB11F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E955-496C-89E4-505E553CB11F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E955-496C-89E4-505E553CB1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'[2]Consolidado '!$B$4:$B$20</c:f>
              <c:strCache>
                <c:ptCount val="17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Bolsas de detergente 11 lbs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Escobas Plasticas </c:v>
                </c:pt>
                <c:pt idx="8">
                  <c:v>Caja de conos de papel de 200 unidades </c:v>
                </c:pt>
                <c:pt idx="9">
                  <c:v>Paquete de bolsa negra mediana</c:v>
                </c:pt>
                <c:pt idx="10">
                  <c:v>Paquete de bolsa negra grande </c:v>
                </c:pt>
                <c:pt idx="11">
                  <c:v>Galones de jabon liquido para manos </c:v>
                </c:pt>
                <c:pt idx="12">
                  <c:v>Tarros de jabon para lavar trastes </c:v>
                </c:pt>
                <c:pt idx="13">
                  <c:v>Mascones verdes </c:v>
                </c:pt>
                <c:pt idx="14">
                  <c:v>Insecticida en Spray </c:v>
                </c:pt>
                <c:pt idx="15">
                  <c:v>Galon de Desincrustante para loza sanitario </c:v>
                </c:pt>
                <c:pt idx="16">
                  <c:v>Paquetes de vasos desechables </c:v>
                </c:pt>
              </c:strCache>
            </c:strRef>
          </c:cat>
          <c:val>
            <c:numRef>
              <c:f>'[2]Consolidado '!$C$4:$C$20</c:f>
              <c:numCache>
                <c:formatCode>General</c:formatCode>
                <c:ptCount val="17"/>
                <c:pt idx="0">
                  <c:v>53</c:v>
                </c:pt>
                <c:pt idx="1">
                  <c:v>39</c:v>
                </c:pt>
                <c:pt idx="2">
                  <c:v>36</c:v>
                </c:pt>
                <c:pt idx="3">
                  <c:v>21</c:v>
                </c:pt>
                <c:pt idx="4">
                  <c:v>16</c:v>
                </c:pt>
                <c:pt idx="5">
                  <c:v>3</c:v>
                </c:pt>
                <c:pt idx="6">
                  <c:v>11</c:v>
                </c:pt>
                <c:pt idx="7">
                  <c:v>2</c:v>
                </c:pt>
                <c:pt idx="8">
                  <c:v>28</c:v>
                </c:pt>
                <c:pt idx="9">
                  <c:v>9</c:v>
                </c:pt>
                <c:pt idx="10">
                  <c:v>16</c:v>
                </c:pt>
                <c:pt idx="11">
                  <c:v>14</c:v>
                </c:pt>
                <c:pt idx="12">
                  <c:v>12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955-496C-89E4-505E553CB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Entrega</a:t>
            </a:r>
            <a:r>
              <a:rPr lang="es-SV" baseline="0"/>
              <a:t> de insumos de limpieza mes de Enero 2024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31-4046-9ECA-E84379D3BED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31-4046-9ECA-E84379D3BED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31-4046-9ECA-E84379D3BED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31-4046-9ECA-E84379D3BED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31-4046-9ECA-E84379D3BED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31-4046-9ECA-E84379D3BED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B31-4046-9ECA-E84379D3BED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0B31-4046-9ECA-E84379D3BED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0B31-4046-9ECA-E84379D3BED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0B31-4046-9ECA-E84379D3BED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0B31-4046-9ECA-E84379D3BEDE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0B31-4046-9ECA-E84379D3BEDE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0B31-4046-9ECA-E84379D3BEDE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0B31-4046-9ECA-E84379D3BEDE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0B31-4046-9ECA-E84379D3BEDE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0B31-4046-9ECA-E84379D3BEDE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0B31-4046-9ECA-E84379D3B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[2]Hoja1!$B$4:$B$20</c:f>
              <c:strCache>
                <c:ptCount val="17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Bolsas de detergente 11 lbs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Escobas Plasticas </c:v>
                </c:pt>
                <c:pt idx="8">
                  <c:v>Caja de conos de papel de 200 unidades </c:v>
                </c:pt>
                <c:pt idx="9">
                  <c:v>Paquete de bolsa negra mediana</c:v>
                </c:pt>
                <c:pt idx="10">
                  <c:v>Paquete de bolsa negra grande </c:v>
                </c:pt>
                <c:pt idx="11">
                  <c:v>Galones de jabon liquido para manos </c:v>
                </c:pt>
                <c:pt idx="12">
                  <c:v>Tarros de jabon para lavar trastes </c:v>
                </c:pt>
                <c:pt idx="13">
                  <c:v>Mascones verdes </c:v>
                </c:pt>
                <c:pt idx="14">
                  <c:v>Insecticida en Spray </c:v>
                </c:pt>
                <c:pt idx="15">
                  <c:v>Galon de Desincrustante para loza sanitario </c:v>
                </c:pt>
                <c:pt idx="16">
                  <c:v>Paquetes de vasos desechables </c:v>
                </c:pt>
              </c:strCache>
            </c:strRef>
          </c:cat>
          <c:val>
            <c:numRef>
              <c:f>[2]Hoja1!$C$4:$C$20</c:f>
              <c:numCache>
                <c:formatCode>General</c:formatCode>
                <c:ptCount val="17"/>
                <c:pt idx="0">
                  <c:v>28</c:v>
                </c:pt>
                <c:pt idx="1">
                  <c:v>12</c:v>
                </c:pt>
                <c:pt idx="2">
                  <c:v>28</c:v>
                </c:pt>
                <c:pt idx="3">
                  <c:v>14</c:v>
                </c:pt>
                <c:pt idx="4">
                  <c:v>14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B31-4046-9ECA-E84379D3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Entrega</a:t>
            </a:r>
            <a:r>
              <a:rPr lang="es-SV" baseline="0"/>
              <a:t> de insumos de limpieza mes de febrero 2024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FC-4D9C-B772-543C62DFE3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FC-4D9C-B772-543C62DFE3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8FC-4D9C-B772-543C62DFE34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8FC-4D9C-B772-543C62DFE34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8FC-4D9C-B772-543C62DFE34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8FC-4D9C-B772-543C62DFE34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8FC-4D9C-B772-543C62DFE34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8FC-4D9C-B772-543C62DFE34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8FC-4D9C-B772-543C62DFE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[2]Hoja1!$B$27:$B$35</c:f>
              <c:strCache>
                <c:ptCount val="9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Bolsas de detergente 11 lbs</c:v>
                </c:pt>
                <c:pt idx="4">
                  <c:v>Desodorante Ambiental </c:v>
                </c:pt>
                <c:pt idx="5">
                  <c:v>Escobas Plasticas </c:v>
                </c:pt>
                <c:pt idx="6">
                  <c:v>Caja de conos de papel de 200 unidades </c:v>
                </c:pt>
                <c:pt idx="7">
                  <c:v>Galones de jabon liquido para manos </c:v>
                </c:pt>
                <c:pt idx="8">
                  <c:v>Paquetes de vasos desechables </c:v>
                </c:pt>
              </c:strCache>
            </c:strRef>
          </c:cat>
          <c:val>
            <c:numRef>
              <c:f>[2]Hoja1!$C$27:$C$35</c:f>
              <c:numCache>
                <c:formatCode>General</c:formatCode>
                <c:ptCount val="9"/>
                <c:pt idx="0">
                  <c:v>25</c:v>
                </c:pt>
                <c:pt idx="1">
                  <c:v>17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12</c:v>
                </c:pt>
                <c:pt idx="7">
                  <c:v>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FC-4D9C-B772-543C62DF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Entrega</a:t>
            </a:r>
            <a:r>
              <a:rPr lang="es-SV" baseline="0"/>
              <a:t> de insumos de limpieza mes de marzo 2024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F7-4BE3-942E-746B6809EFC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F7-4BE3-942E-746B6809EFC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DF7-4BE3-942E-746B6809EFC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DF7-4BE3-942E-746B6809EFC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DF7-4BE3-942E-746B6809EFC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DF7-4BE3-942E-746B6809EF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DF7-4BE3-942E-746B6809EFC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DF7-4BE3-942E-746B6809EFC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DF7-4BE3-942E-746B6809EFC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DF7-4BE3-942E-746B6809EF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[2]Hoja1!$B$42:$B$51</c:f>
              <c:strCache>
                <c:ptCount val="10"/>
                <c:pt idx="0">
                  <c:v>Desinfectante para piso </c:v>
                </c:pt>
                <c:pt idx="1">
                  <c:v>Fardo de lejia en presentacion de 12 populinos </c:v>
                </c:pt>
                <c:pt idx="2">
                  <c:v>Bolsas de detergente 11 lbs</c:v>
                </c:pt>
                <c:pt idx="3">
                  <c:v>Pastillas desinfectantes para baño </c:v>
                </c:pt>
                <c:pt idx="4">
                  <c:v>Toallas de trapeador </c:v>
                </c:pt>
                <c:pt idx="5">
                  <c:v>Desodorante Ambiental </c:v>
                </c:pt>
                <c:pt idx="6">
                  <c:v>Caja de conos de papel de 200 unidades </c:v>
                </c:pt>
                <c:pt idx="7">
                  <c:v>Paquete de bolsa negra grande </c:v>
                </c:pt>
                <c:pt idx="8">
                  <c:v>Tarros de jabon para lavar trastes </c:v>
                </c:pt>
                <c:pt idx="9">
                  <c:v>Paquetes de vasos desechables </c:v>
                </c:pt>
              </c:strCache>
            </c:strRef>
          </c:cat>
          <c:val>
            <c:numRef>
              <c:f>[2]Hoja1!$C$42:$C$51</c:f>
              <c:numCache>
                <c:formatCode>General</c:formatCode>
                <c:ptCount val="10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3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F7-4BE3-942E-746B6809E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Entrega</a:t>
            </a:r>
            <a:r>
              <a:rPr lang="en-US" baseline="0"/>
              <a:t> trimestral de azúcar en presentación de una libra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'[2]Azucar '!$C$17</c:f>
              <c:strCache>
                <c:ptCount val="1"/>
                <c:pt idx="0">
                  <c:v>Total generado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EE-4A3F-813A-D257AA392B3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EE-4A3F-813A-D257AA392B3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EE-4A3F-813A-D257AA392B3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E-4A3F-813A-D257AA392B3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EE-4A3F-813A-D257AA392B3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EE-4A3F-813A-D257AA392B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'[2]Azucar '!$A$18:$B$20</c:f>
              <c:multiLvlStrCache>
                <c:ptCount val="3"/>
                <c:lvl>
                  <c:pt idx="0">
                    <c:v>Azúcar</c:v>
                  </c:pt>
                  <c:pt idx="1">
                    <c:v>Azúcar</c:v>
                  </c:pt>
                  <c:pt idx="2">
                    <c:v>Azúcar</c:v>
                  </c:pt>
                </c:lvl>
                <c:lvl>
                  <c:pt idx="0">
                    <c:v>Enero </c:v>
                  </c:pt>
                  <c:pt idx="1">
                    <c:v>Febrero </c:v>
                  </c:pt>
                  <c:pt idx="2">
                    <c:v>Marzo</c:v>
                  </c:pt>
                </c:lvl>
              </c:multiLvlStrCache>
            </c:multiLvlStrRef>
          </c:cat>
          <c:val>
            <c:numRef>
              <c:f>'[2]Azucar '!$C$18:$C$20</c:f>
              <c:numCache>
                <c:formatCode>General</c:formatCode>
                <c:ptCount val="3"/>
                <c:pt idx="0">
                  <c:v>37</c:v>
                </c:pt>
                <c:pt idx="1">
                  <c:v>22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EE-4A3F-813A-D257AA39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Entrega de café en presentación de una libra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'[2]Cafe '!$C$17</c:f>
              <c:strCache>
                <c:ptCount val="1"/>
                <c:pt idx="0">
                  <c:v>Total generado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403-4129-A611-1A638DA3358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403-4129-A611-1A638DA3358E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403-4129-A611-1A638DA335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'[2]Cafe '!$A$18:$B$20</c:f>
              <c:multiLvlStrCache>
                <c:ptCount val="3"/>
                <c:lvl>
                  <c:pt idx="0">
                    <c:v>Café </c:v>
                  </c:pt>
                  <c:pt idx="1">
                    <c:v>Café </c:v>
                  </c:pt>
                  <c:pt idx="2">
                    <c:v>Café </c:v>
                  </c:pt>
                </c:lvl>
                <c:lvl>
                  <c:pt idx="0">
                    <c:v>Enero </c:v>
                  </c:pt>
                  <c:pt idx="1">
                    <c:v>Febrero </c:v>
                  </c:pt>
                  <c:pt idx="2">
                    <c:v>Marzo </c:v>
                  </c:pt>
                </c:lvl>
              </c:multiLvlStrCache>
            </c:multiLvlStrRef>
          </c:cat>
          <c:val>
            <c:numRef>
              <c:f>'[2]Cafe '!$C$18:$C$20</c:f>
              <c:numCache>
                <c:formatCode>General</c:formatCode>
                <c:ptCount val="3"/>
                <c:pt idx="0">
                  <c:v>60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03-4129-A611-1A638DA3358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9526</xdr:rowOff>
    </xdr:from>
    <xdr:to>
      <xdr:col>5</xdr:col>
      <xdr:colOff>504826</xdr:colOff>
      <xdr:row>0</xdr:row>
      <xdr:rowOff>219076</xdr:rowOff>
    </xdr:to>
    <xdr:sp macro="" textlink="">
      <xdr:nvSpPr>
        <xdr:cNvPr id="4" name="Elips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</xdr:col>
      <xdr:colOff>320040</xdr:colOff>
      <xdr:row>10</xdr:row>
      <xdr:rowOff>167640</xdr:rowOff>
    </xdr:from>
    <xdr:to>
      <xdr:col>5</xdr:col>
      <xdr:colOff>297180</xdr:colOff>
      <xdr:row>24</xdr:row>
      <xdr:rowOff>118110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BE3922-EDEA-482A-A0B3-5E788DCF5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</xdr:row>
      <xdr:rowOff>9526</xdr:rowOff>
    </xdr:from>
    <xdr:to>
      <xdr:col>13</xdr:col>
      <xdr:colOff>504826</xdr:colOff>
      <xdr:row>1</xdr:row>
      <xdr:rowOff>219076</xdr:rowOff>
    </xdr:to>
    <xdr:sp macro="" textlink="">
      <xdr:nvSpPr>
        <xdr:cNvPr id="7" name="Elips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BF070-FB7E-445C-A85D-450F07706E54}"/>
            </a:ext>
          </a:extLst>
        </xdr:cNvPr>
        <xdr:cNvSpPr/>
      </xdr:nvSpPr>
      <xdr:spPr>
        <a:xfrm>
          <a:off x="652272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87086</xdr:colOff>
      <xdr:row>26</xdr:row>
      <xdr:rowOff>23812</xdr:rowOff>
    </xdr:from>
    <xdr:to>
      <xdr:col>7</xdr:col>
      <xdr:colOff>0</xdr:colOff>
      <xdr:row>52</xdr:row>
      <xdr:rowOff>141514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69F2B9-E640-4653-B4D6-82680628A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3</xdr:row>
      <xdr:rowOff>223837</xdr:rowOff>
    </xdr:from>
    <xdr:to>
      <xdr:col>16</xdr:col>
      <xdr:colOff>571500</xdr:colOff>
      <xdr:row>23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7C25A1D-E792-4BD5-8FCE-E1CD14086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26</xdr:row>
      <xdr:rowOff>4762</xdr:rowOff>
    </xdr:from>
    <xdr:to>
      <xdr:col>16</xdr:col>
      <xdr:colOff>542925</xdr:colOff>
      <xdr:row>40</xdr:row>
      <xdr:rowOff>33337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7CC07C5-F369-4F99-93C5-055AACD0A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238125</xdr:colOff>
      <xdr:row>42</xdr:row>
      <xdr:rowOff>14287</xdr:rowOff>
    </xdr:from>
    <xdr:to>
      <xdr:col>16</xdr:col>
      <xdr:colOff>542925</xdr:colOff>
      <xdr:row>56</xdr:row>
      <xdr:rowOff>90487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0B78773-9009-4CAE-9BA8-6C909A901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9</xdr:row>
      <xdr:rowOff>42862</xdr:rowOff>
    </xdr:from>
    <xdr:to>
      <xdr:col>5</xdr:col>
      <xdr:colOff>1771650</xdr:colOff>
      <xdr:row>28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F7C740-C1D9-4E2D-B196-A6979B6C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485775</xdr:colOff>
      <xdr:row>41</xdr:row>
      <xdr:rowOff>52386</xdr:rowOff>
    </xdr:from>
    <xdr:to>
      <xdr:col>5</xdr:col>
      <xdr:colOff>1781175</xdr:colOff>
      <xdr:row>61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7C8ACF-E73F-4DAB-BF0A-9FAFE4EF3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pa\OneDrive\Escritorio\PRESUPUESTO%202024\CUADRO%20DE%20EVALUACION%201&#176;%20TRIMESTRE%20-%20GERENCIA%20ADMINISTRATIVA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pa\Downloads\1%20actualizacion%20trimestral%20a&#241;o%202024%20insumos%20de%20limpieza%20-%20cafe%20y%20Azu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4">
          <cell r="D14" t="str">
            <v>MONTO CANCELADO</v>
          </cell>
        </row>
        <row r="15">
          <cell r="C15" t="str">
            <v xml:space="preserve">ENERO </v>
          </cell>
          <cell r="D15">
            <v>2007.5</v>
          </cell>
        </row>
        <row r="16">
          <cell r="C16" t="str">
            <v xml:space="preserve">FEBRERO </v>
          </cell>
          <cell r="D16">
            <v>992.5</v>
          </cell>
        </row>
        <row r="17">
          <cell r="C17" t="str">
            <v xml:space="preserve">MARZO </v>
          </cell>
          <cell r="D1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Consolidado "/>
      <sheetName val="Azucar "/>
      <sheetName val="Cafe "/>
    </sheetNames>
    <sheetDataSet>
      <sheetData sheetId="0">
        <row r="4">
          <cell r="B4" t="str">
            <v xml:space="preserve">Rollos de papel higienico </v>
          </cell>
          <cell r="C4">
            <v>28</v>
          </cell>
        </row>
        <row r="5">
          <cell r="B5" t="str">
            <v xml:space="preserve">Desinfectante para piso </v>
          </cell>
          <cell r="C5">
            <v>12</v>
          </cell>
        </row>
        <row r="6">
          <cell r="B6" t="str">
            <v xml:space="preserve">Fardo de lejia en presentacion de 12 populinos </v>
          </cell>
          <cell r="C6">
            <v>28</v>
          </cell>
        </row>
        <row r="7">
          <cell r="B7" t="str">
            <v>Bolsas de detergente 11 lbs</v>
          </cell>
          <cell r="C7">
            <v>14</v>
          </cell>
        </row>
        <row r="8">
          <cell r="B8" t="str">
            <v xml:space="preserve">Pastillas desinfectantes para baño </v>
          </cell>
          <cell r="C8">
            <v>14</v>
          </cell>
        </row>
        <row r="9">
          <cell r="B9" t="str">
            <v xml:space="preserve">Toallas de trapeador </v>
          </cell>
          <cell r="C9">
            <v>1</v>
          </cell>
        </row>
        <row r="10">
          <cell r="B10" t="str">
            <v xml:space="preserve">Desodorante Ambiental </v>
          </cell>
          <cell r="C10">
            <v>5</v>
          </cell>
        </row>
        <row r="11">
          <cell r="B11" t="str">
            <v xml:space="preserve">Escobas Plasticas </v>
          </cell>
          <cell r="C11">
            <v>1</v>
          </cell>
        </row>
        <row r="12">
          <cell r="B12" t="str">
            <v xml:space="preserve">Caja de conos de papel de 200 unidades </v>
          </cell>
          <cell r="C12">
            <v>10</v>
          </cell>
        </row>
        <row r="13">
          <cell r="B13" t="str">
            <v>Paquete de bolsa negra mediana</v>
          </cell>
          <cell r="C13">
            <v>9</v>
          </cell>
        </row>
        <row r="14">
          <cell r="B14" t="str">
            <v xml:space="preserve">Paquete de bolsa negra grande </v>
          </cell>
          <cell r="C14">
            <v>7</v>
          </cell>
        </row>
        <row r="15">
          <cell r="B15" t="str">
            <v xml:space="preserve">Galones de jabon liquido para manos </v>
          </cell>
          <cell r="C15">
            <v>9</v>
          </cell>
        </row>
        <row r="16">
          <cell r="B16" t="str">
            <v xml:space="preserve">Tarros de jabon para lavar trastes </v>
          </cell>
          <cell r="C16">
            <v>9</v>
          </cell>
        </row>
        <row r="17">
          <cell r="B17" t="str">
            <v xml:space="preserve">Mascones verdes </v>
          </cell>
          <cell r="C17">
            <v>3</v>
          </cell>
        </row>
        <row r="18">
          <cell r="B18" t="str">
            <v xml:space="preserve">Insecticida en Spray </v>
          </cell>
          <cell r="C18">
            <v>2</v>
          </cell>
        </row>
        <row r="19">
          <cell r="B19" t="str">
            <v xml:space="preserve">Galon de Desincrustante para loza sanitario </v>
          </cell>
          <cell r="C19">
            <v>2</v>
          </cell>
        </row>
        <row r="20">
          <cell r="B20" t="str">
            <v xml:space="preserve">Paquetes de vasos desechables </v>
          </cell>
          <cell r="C20">
            <v>63</v>
          </cell>
        </row>
        <row r="24">
          <cell r="C24"/>
        </row>
        <row r="27">
          <cell r="B27" t="str">
            <v xml:space="preserve">Rollos de papel higienico </v>
          </cell>
          <cell r="C27">
            <v>25</v>
          </cell>
        </row>
        <row r="28">
          <cell r="B28" t="str">
            <v xml:space="preserve">Desinfectante para piso </v>
          </cell>
          <cell r="C28">
            <v>17</v>
          </cell>
        </row>
        <row r="29">
          <cell r="B29" t="str">
            <v xml:space="preserve">Fardo de lejia en presentacion de 12 populinos </v>
          </cell>
          <cell r="C29">
            <v>4</v>
          </cell>
        </row>
        <row r="30">
          <cell r="B30" t="str">
            <v>Bolsas de detergente 11 lbs</v>
          </cell>
          <cell r="C30">
            <v>5</v>
          </cell>
        </row>
        <row r="31">
          <cell r="B31" t="str">
            <v xml:space="preserve">Desodorante Ambiental </v>
          </cell>
          <cell r="C31">
            <v>3</v>
          </cell>
        </row>
        <row r="32">
          <cell r="B32" t="str">
            <v xml:space="preserve">Escobas Plasticas </v>
          </cell>
          <cell r="C32">
            <v>1</v>
          </cell>
        </row>
        <row r="33">
          <cell r="B33" t="str">
            <v xml:space="preserve">Caja de conos de papel de 200 unidades </v>
          </cell>
          <cell r="C33">
            <v>12</v>
          </cell>
        </row>
        <row r="34">
          <cell r="B34" t="str">
            <v xml:space="preserve">Galones de jabon liquido para manos </v>
          </cell>
          <cell r="C34">
            <v>5</v>
          </cell>
        </row>
        <row r="35">
          <cell r="B35" t="str">
            <v xml:space="preserve">Paquetes de vasos desechables </v>
          </cell>
          <cell r="C35">
            <v>20</v>
          </cell>
        </row>
        <row r="36">
          <cell r="C36">
            <v>92</v>
          </cell>
        </row>
        <row r="39">
          <cell r="C39"/>
        </row>
        <row r="42">
          <cell r="B42" t="str">
            <v xml:space="preserve">Desinfectante para piso </v>
          </cell>
          <cell r="C42">
            <v>10</v>
          </cell>
        </row>
        <row r="43">
          <cell r="B43" t="str">
            <v xml:space="preserve">Fardo de lejia en presentacion de 12 populinos </v>
          </cell>
          <cell r="C43">
            <v>4</v>
          </cell>
        </row>
        <row r="44">
          <cell r="B44" t="str">
            <v>Bolsas de detergente 11 lbs</v>
          </cell>
          <cell r="C44">
            <v>2</v>
          </cell>
        </row>
        <row r="45">
          <cell r="B45" t="str">
            <v xml:space="preserve">Pastillas desinfectantes para baño </v>
          </cell>
          <cell r="C45">
            <v>2</v>
          </cell>
        </row>
        <row r="46">
          <cell r="B46" t="str">
            <v xml:space="preserve">Toallas de trapeador </v>
          </cell>
          <cell r="C46">
            <v>2</v>
          </cell>
        </row>
        <row r="47">
          <cell r="B47" t="str">
            <v xml:space="preserve">Desodorante Ambiental </v>
          </cell>
          <cell r="C47">
            <v>3</v>
          </cell>
        </row>
        <row r="48">
          <cell r="B48" t="str">
            <v xml:space="preserve">Caja de conos de papel de 200 unidades </v>
          </cell>
          <cell r="C48">
            <v>6</v>
          </cell>
        </row>
        <row r="49">
          <cell r="B49" t="str">
            <v xml:space="preserve">Paquete de bolsa negra grande </v>
          </cell>
          <cell r="C49">
            <v>9</v>
          </cell>
        </row>
        <row r="50">
          <cell r="B50" t="str">
            <v xml:space="preserve">Tarros de jabon para lavar trastes </v>
          </cell>
          <cell r="C50">
            <v>3</v>
          </cell>
        </row>
        <row r="51">
          <cell r="B51" t="str">
            <v xml:space="preserve">Paquetes de vasos desechables </v>
          </cell>
          <cell r="C51">
            <v>20</v>
          </cell>
        </row>
        <row r="52">
          <cell r="C52">
            <v>61</v>
          </cell>
        </row>
      </sheetData>
      <sheetData sheetId="1">
        <row r="3">
          <cell r="C3" t="str">
            <v xml:space="preserve">Total entregado </v>
          </cell>
        </row>
        <row r="4">
          <cell r="B4" t="str">
            <v xml:space="preserve">Rollos de papel higienico </v>
          </cell>
          <cell r="C4">
            <v>53</v>
          </cell>
        </row>
        <row r="5">
          <cell r="B5" t="str">
            <v xml:space="preserve">Desinfectante para piso </v>
          </cell>
          <cell r="C5">
            <v>39</v>
          </cell>
        </row>
        <row r="6">
          <cell r="B6" t="str">
            <v xml:space="preserve">Fardo de lejia en presentacion de 12 populinos </v>
          </cell>
          <cell r="C6">
            <v>36</v>
          </cell>
        </row>
        <row r="7">
          <cell r="B7" t="str">
            <v>Bolsas de detergente 11 lbs</v>
          </cell>
          <cell r="C7">
            <v>21</v>
          </cell>
        </row>
        <row r="8">
          <cell r="B8" t="str">
            <v xml:space="preserve">Pastillas desinfectantes para baño </v>
          </cell>
          <cell r="C8">
            <v>16</v>
          </cell>
        </row>
        <row r="9">
          <cell r="B9" t="str">
            <v xml:space="preserve">Toallas de trapeador </v>
          </cell>
          <cell r="C9">
            <v>3</v>
          </cell>
        </row>
        <row r="10">
          <cell r="B10" t="str">
            <v xml:space="preserve">Desodorante Ambiental </v>
          </cell>
          <cell r="C10">
            <v>11</v>
          </cell>
        </row>
        <row r="11">
          <cell r="B11" t="str">
            <v xml:space="preserve">Escobas Plasticas </v>
          </cell>
          <cell r="C11">
            <v>2</v>
          </cell>
        </row>
        <row r="12">
          <cell r="B12" t="str">
            <v xml:space="preserve">Caja de conos de papel de 200 unidades </v>
          </cell>
          <cell r="C12">
            <v>28</v>
          </cell>
        </row>
        <row r="13">
          <cell r="B13" t="str">
            <v>Paquete de bolsa negra mediana</v>
          </cell>
          <cell r="C13">
            <v>9</v>
          </cell>
        </row>
        <row r="14">
          <cell r="B14" t="str">
            <v xml:space="preserve">Paquete de bolsa negra grande </v>
          </cell>
          <cell r="C14">
            <v>16</v>
          </cell>
        </row>
        <row r="15">
          <cell r="B15" t="str">
            <v xml:space="preserve">Galones de jabon liquido para manos </v>
          </cell>
          <cell r="C15">
            <v>14</v>
          </cell>
        </row>
        <row r="16">
          <cell r="B16" t="str">
            <v xml:space="preserve">Tarros de jabon para lavar trastes </v>
          </cell>
          <cell r="C16">
            <v>12</v>
          </cell>
        </row>
        <row r="17">
          <cell r="B17" t="str">
            <v xml:space="preserve">Mascones verdes </v>
          </cell>
          <cell r="C17">
            <v>3</v>
          </cell>
        </row>
        <row r="18">
          <cell r="B18" t="str">
            <v xml:space="preserve">Insecticida en Spray </v>
          </cell>
          <cell r="C18">
            <v>2</v>
          </cell>
        </row>
        <row r="19">
          <cell r="B19" t="str">
            <v xml:space="preserve">Galon de Desincrustante para loza sanitario </v>
          </cell>
          <cell r="C19">
            <v>2</v>
          </cell>
        </row>
        <row r="20">
          <cell r="B20" t="str">
            <v xml:space="preserve">Paquetes de vasos desechables </v>
          </cell>
          <cell r="C20">
            <v>103</v>
          </cell>
        </row>
      </sheetData>
      <sheetData sheetId="2">
        <row r="17">
          <cell r="C17" t="str">
            <v>Total generado</v>
          </cell>
        </row>
        <row r="18">
          <cell r="A18" t="str">
            <v xml:space="preserve">Enero </v>
          </cell>
          <cell r="B18" t="str">
            <v>Azúcar</v>
          </cell>
          <cell r="C18">
            <v>37</v>
          </cell>
        </row>
        <row r="19">
          <cell r="A19" t="str">
            <v xml:space="preserve">Febrero </v>
          </cell>
          <cell r="B19" t="str">
            <v>Azúcar</v>
          </cell>
          <cell r="C19">
            <v>22</v>
          </cell>
        </row>
        <row r="20">
          <cell r="A20" t="str">
            <v>Marzo</v>
          </cell>
          <cell r="B20" t="str">
            <v>Azúcar</v>
          </cell>
          <cell r="C20">
            <v>34</v>
          </cell>
        </row>
      </sheetData>
      <sheetData sheetId="3">
        <row r="17">
          <cell r="C17" t="str">
            <v>Total generado</v>
          </cell>
        </row>
        <row r="18">
          <cell r="A18" t="str">
            <v xml:space="preserve">Enero </v>
          </cell>
          <cell r="B18" t="str">
            <v xml:space="preserve">Café </v>
          </cell>
          <cell r="C18">
            <v>60</v>
          </cell>
        </row>
        <row r="19">
          <cell r="A19" t="str">
            <v xml:space="preserve">Febrero </v>
          </cell>
          <cell r="B19" t="str">
            <v xml:space="preserve">Café </v>
          </cell>
          <cell r="C19">
            <v>40</v>
          </cell>
        </row>
        <row r="20">
          <cell r="A20" t="str">
            <v xml:space="preserve">Marzo </v>
          </cell>
          <cell r="B20" t="str">
            <v xml:space="preserve">Café </v>
          </cell>
          <cell r="C20">
            <v>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EB49BE-4436-441D-B628-CF606F0B0BA5}" name="Tabla1" displayName="Tabla1" ref="C6:D10" totalsRowShown="0" headerRowDxfId="5" headerRowBorderDxfId="4" tableBorderDxfId="3" totalsRowBorderDxfId="2">
  <tableColumns count="2">
    <tableColumn id="1" xr3:uid="{4FE07942-E726-468A-8FCA-718B4A66E951}" name="MES" dataDxfId="1"/>
    <tableColumn id="2" xr3:uid="{556DD8E7-0EB9-416F-8524-7EDF7726E7E6}" name="MONTO CANCELADO" dataDxfId="0" dataCellStyle="Moned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workbookViewId="0">
      <selection activeCell="D5" sqref="D5"/>
    </sheetView>
  </sheetViews>
  <sheetFormatPr baseColWidth="10" defaultRowHeight="15" x14ac:dyDescent="0.25"/>
  <cols>
    <col min="2" max="2" width="22.85546875" customWidth="1"/>
    <col min="3" max="3" width="15.85546875" customWidth="1"/>
    <col min="4" max="4" width="30.5703125" bestFit="1" customWidth="1"/>
  </cols>
  <sheetData>
    <row r="1" spans="2:4" ht="21.6" customHeight="1" x14ac:dyDescent="0.25">
      <c r="B1" s="25" t="s">
        <v>1</v>
      </c>
      <c r="C1" s="25"/>
      <c r="D1" s="25"/>
    </row>
    <row r="2" spans="2:4" x14ac:dyDescent="0.25">
      <c r="B2" s="25" t="s">
        <v>0</v>
      </c>
      <c r="C2" s="25"/>
      <c r="D2" s="25"/>
    </row>
    <row r="3" spans="2:4" ht="24.6" customHeight="1" x14ac:dyDescent="0.25">
      <c r="B3" s="25" t="s">
        <v>78</v>
      </c>
      <c r="C3" s="25"/>
      <c r="D3" s="25"/>
    </row>
    <row r="4" spans="2:4" x14ac:dyDescent="0.25">
      <c r="B4" s="4" t="s">
        <v>6</v>
      </c>
      <c r="C4" s="4" t="s">
        <v>7</v>
      </c>
      <c r="D4" s="4" t="s">
        <v>8</v>
      </c>
    </row>
    <row r="5" spans="2:4" x14ac:dyDescent="0.25">
      <c r="B5" s="5" t="s">
        <v>2</v>
      </c>
      <c r="C5" s="8" t="s">
        <v>13</v>
      </c>
      <c r="D5" s="2" t="s">
        <v>9</v>
      </c>
    </row>
    <row r="6" spans="2:4" x14ac:dyDescent="0.25">
      <c r="B6" s="24" t="s">
        <v>5</v>
      </c>
      <c r="C6" s="8" t="s">
        <v>3</v>
      </c>
      <c r="D6" s="2" t="s">
        <v>10</v>
      </c>
    </row>
    <row r="7" spans="2:4" x14ac:dyDescent="0.25">
      <c r="B7" s="24"/>
      <c r="C7" s="8" t="s">
        <v>4</v>
      </c>
      <c r="D7" s="2" t="s">
        <v>11</v>
      </c>
    </row>
    <row r="8" spans="2:4" x14ac:dyDescent="0.25">
      <c r="B8" s="8" t="s">
        <v>42</v>
      </c>
      <c r="C8" s="8" t="s">
        <v>13</v>
      </c>
      <c r="D8" s="2" t="s">
        <v>43</v>
      </c>
    </row>
  </sheetData>
  <mergeCells count="4">
    <mergeCell ref="B6:B7"/>
    <mergeCell ref="B1:D1"/>
    <mergeCell ref="B2:D2"/>
    <mergeCell ref="B3:D3"/>
  </mergeCells>
  <hyperlinks>
    <hyperlink ref="D5" location="'AGUA ENVASADA 2 DE 2'!A1" display="'AGUA ENVASADA 2 DE 2'!A1" xr:uid="{00000000-0004-0000-0000-000004000000}"/>
    <hyperlink ref="D6" location="'INSUMOS DE LIMPIEZA  1 DE 1'!A1" display="INSUMOS DE LIMPIEZA  1 DE 2'!A1" xr:uid="{00000000-0004-0000-0000-000005000000}"/>
    <hyperlink ref="D7" location="'INSUMOS DE LIMPIEZA 2 DE 2'!A1" display="'INSUMOS DE LIMPIEZA 2 DE 2'!A1" xr:uid="{00000000-0004-0000-0000-000006000000}"/>
    <hyperlink ref="D8" location="'CAFE Y AZUCAR'!A1" display="'CAFE Y AZUCAR'!A1" xr:uid="{47C5D5FB-3621-4704-9125-539FB0160A54}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"/>
  <sheetViews>
    <sheetView topLeftCell="A4" workbookViewId="0">
      <selection activeCell="C6" sqref="C6"/>
    </sheetView>
  </sheetViews>
  <sheetFormatPr baseColWidth="10" defaultRowHeight="15" x14ac:dyDescent="0.25"/>
  <cols>
    <col min="1" max="1" width="11.42578125" customWidth="1"/>
    <col min="2" max="2" width="23.42578125" customWidth="1"/>
    <col min="3" max="3" width="30.5703125" customWidth="1"/>
    <col min="4" max="5" width="12.85546875" customWidth="1"/>
  </cols>
  <sheetData>
    <row r="1" spans="1:6" ht="51" customHeight="1" x14ac:dyDescent="0.25">
      <c r="A1" s="1"/>
      <c r="F1" s="3" t="s">
        <v>12</v>
      </c>
    </row>
    <row r="3" spans="1:6" x14ac:dyDescent="0.25">
      <c r="C3" s="26" t="s">
        <v>56</v>
      </c>
      <c r="D3" s="26"/>
    </row>
    <row r="4" spans="1:6" x14ac:dyDescent="0.25">
      <c r="C4" s="26" t="s">
        <v>57</v>
      </c>
      <c r="D4" s="26"/>
    </row>
    <row r="6" spans="1:6" ht="30" x14ac:dyDescent="0.25">
      <c r="C6" s="23" t="s">
        <v>44</v>
      </c>
      <c r="D6" s="22" t="s">
        <v>58</v>
      </c>
    </row>
    <row r="7" spans="1:6" x14ac:dyDescent="0.25">
      <c r="C7" s="18" t="s">
        <v>59</v>
      </c>
      <c r="D7" s="19">
        <f>+(830*1.75)+(370*1.5)</f>
        <v>2007.5</v>
      </c>
    </row>
    <row r="8" spans="1:6" x14ac:dyDescent="0.25">
      <c r="C8" s="18" t="s">
        <v>60</v>
      </c>
      <c r="D8" s="19">
        <f>+(370*1.75)+(230*1.5)</f>
        <v>992.5</v>
      </c>
    </row>
    <row r="9" spans="1:6" x14ac:dyDescent="0.25">
      <c r="C9" s="18" t="s">
        <v>61</v>
      </c>
      <c r="D9" s="19">
        <v>0</v>
      </c>
    </row>
    <row r="10" spans="1:6" x14ac:dyDescent="0.25">
      <c r="C10" s="20" t="s">
        <v>45</v>
      </c>
      <c r="D10" s="21">
        <f>SUM(D7:D9)</f>
        <v>3000</v>
      </c>
    </row>
  </sheetData>
  <mergeCells count="2">
    <mergeCell ref="C3:D3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25"/>
  <sheetViews>
    <sheetView topLeftCell="A22" zoomScale="70" zoomScaleNormal="70" workbookViewId="0">
      <selection activeCell="L27" sqref="L27"/>
    </sheetView>
  </sheetViews>
  <sheetFormatPr baseColWidth="10" defaultRowHeight="15" x14ac:dyDescent="0.25"/>
  <cols>
    <col min="2" max="2" width="52.7109375" bestFit="1" customWidth="1"/>
    <col min="3" max="3" width="15.42578125" bestFit="1" customWidth="1"/>
    <col min="4" max="4" width="21.42578125" bestFit="1" customWidth="1"/>
    <col min="5" max="5" width="26.140625" bestFit="1" customWidth="1"/>
    <col min="6" max="6" width="26.85546875" bestFit="1" customWidth="1"/>
    <col min="7" max="7" width="19" bestFit="1" customWidth="1"/>
  </cols>
  <sheetData>
    <row r="2" spans="1:14" x14ac:dyDescent="0.25">
      <c r="N2" s="13" t="s">
        <v>12</v>
      </c>
    </row>
    <row r="5" spans="1:14" ht="18.75" x14ac:dyDescent="0.3">
      <c r="A5" s="27" t="s">
        <v>62</v>
      </c>
      <c r="B5" s="27"/>
      <c r="C5" s="27"/>
      <c r="D5" s="27"/>
      <c r="E5" s="27"/>
      <c r="F5" s="27"/>
      <c r="G5" s="27"/>
    </row>
    <row r="6" spans="1:14" ht="18.75" x14ac:dyDescent="0.3">
      <c r="A6" s="27" t="s">
        <v>63</v>
      </c>
      <c r="B6" s="27"/>
      <c r="C6" s="27"/>
      <c r="D6" s="27"/>
      <c r="E6" s="27"/>
      <c r="F6" s="27"/>
      <c r="G6" s="27"/>
    </row>
    <row r="7" spans="1:14" x14ac:dyDescent="0.25">
      <c r="A7" s="6" t="s">
        <v>15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21</v>
      </c>
    </row>
    <row r="8" spans="1:14" x14ac:dyDescent="0.25">
      <c r="A8" s="28" t="s">
        <v>64</v>
      </c>
      <c r="B8" s="7" t="s">
        <v>22</v>
      </c>
      <c r="C8" s="9">
        <f>[2]Hoja1!C8+[2]Hoja1!C31</f>
        <v>17</v>
      </c>
      <c r="D8" s="24" t="s">
        <v>23</v>
      </c>
      <c r="E8" s="30" t="s">
        <v>39</v>
      </c>
      <c r="F8" s="30" t="s">
        <v>24</v>
      </c>
      <c r="G8" s="24" t="s">
        <v>40</v>
      </c>
    </row>
    <row r="9" spans="1:14" x14ac:dyDescent="0.25">
      <c r="A9" s="29"/>
      <c r="B9" s="7" t="s">
        <v>25</v>
      </c>
      <c r="C9" s="9">
        <f>[2]Hoja1!C9+[2]Hoja1!C32+[2]Hoja1!C46</f>
        <v>4</v>
      </c>
      <c r="D9" s="24"/>
      <c r="E9" s="30"/>
      <c r="F9" s="30"/>
      <c r="G9" s="24"/>
    </row>
    <row r="10" spans="1:14" x14ac:dyDescent="0.25">
      <c r="A10" s="29"/>
      <c r="B10" s="7" t="s">
        <v>26</v>
      </c>
      <c r="C10" s="9">
        <f>[2]Hoja1!C10+[2]Hoja1!C33+[2]Hoja1!C47</f>
        <v>20</v>
      </c>
      <c r="D10" s="24"/>
      <c r="E10" s="30"/>
      <c r="F10" s="30"/>
      <c r="G10" s="24"/>
    </row>
    <row r="11" spans="1:14" x14ac:dyDescent="0.25">
      <c r="A11" s="29"/>
      <c r="B11" s="7" t="s">
        <v>46</v>
      </c>
      <c r="C11" s="9">
        <f>[2]Hoja1!C11+[2]Hoja1!C34+[2]Hoja1!C48</f>
        <v>12</v>
      </c>
      <c r="D11" s="24"/>
      <c r="E11" s="30"/>
      <c r="F11" s="30"/>
      <c r="G11" s="24"/>
    </row>
    <row r="12" spans="1:14" x14ac:dyDescent="0.25">
      <c r="A12" s="29"/>
      <c r="B12" s="7" t="s">
        <v>27</v>
      </c>
      <c r="C12" s="9">
        <f>[2]Hoja1!C12+[2]Hoja1!C49</f>
        <v>19</v>
      </c>
      <c r="D12" s="24"/>
      <c r="E12" s="30"/>
      <c r="F12" s="30"/>
      <c r="G12" s="24"/>
    </row>
    <row r="13" spans="1:14" x14ac:dyDescent="0.25">
      <c r="A13" s="29"/>
      <c r="B13" s="7" t="s">
        <v>28</v>
      </c>
      <c r="C13" s="9">
        <f>[2]Hoja1!C13+[2]Hoja1!C50</f>
        <v>12</v>
      </c>
      <c r="D13" s="24"/>
      <c r="E13" s="30"/>
      <c r="F13" s="30"/>
      <c r="G13" s="24"/>
    </row>
    <row r="14" spans="1:14" x14ac:dyDescent="0.25">
      <c r="A14" s="29"/>
      <c r="B14" s="7" t="s">
        <v>29</v>
      </c>
      <c r="C14" s="9">
        <f>[2]Hoja1!C14+[2]Hoja1!C35+[2]Hoja1!C51</f>
        <v>47</v>
      </c>
      <c r="D14" s="24"/>
      <c r="E14" s="30"/>
      <c r="F14" s="30"/>
      <c r="G14" s="24"/>
    </row>
    <row r="15" spans="1:14" x14ac:dyDescent="0.25">
      <c r="A15" s="29"/>
      <c r="B15" s="7" t="s">
        <v>30</v>
      </c>
      <c r="C15" s="9">
        <f>[2]Hoja1!C15+[2]Hoja1!C36</f>
        <v>101</v>
      </c>
      <c r="D15" s="24"/>
      <c r="E15" s="30"/>
      <c r="F15" s="30"/>
      <c r="G15" s="24"/>
    </row>
    <row r="16" spans="1:14" x14ac:dyDescent="0.25">
      <c r="A16" s="29"/>
      <c r="B16" s="7" t="s">
        <v>31</v>
      </c>
      <c r="C16" s="9">
        <f>[2]Hoja1!C16+[2]Hoja1!C37+[2]Hoja1!C52</f>
        <v>70</v>
      </c>
      <c r="D16" s="24"/>
      <c r="E16" s="30"/>
      <c r="F16" s="30"/>
      <c r="G16" s="24"/>
    </row>
    <row r="17" spans="1:7" x14ac:dyDescent="0.25">
      <c r="A17" s="29"/>
      <c r="B17" s="7" t="s">
        <v>32</v>
      </c>
      <c r="C17" s="9">
        <v>9</v>
      </c>
      <c r="D17" s="24"/>
      <c r="E17" s="30"/>
      <c r="F17" s="30"/>
      <c r="G17" s="24"/>
    </row>
    <row r="18" spans="1:7" x14ac:dyDescent="0.25">
      <c r="A18" s="29"/>
      <c r="B18" s="7" t="s">
        <v>33</v>
      </c>
      <c r="C18" s="9">
        <f>[2]Hoja1!C18+[2]Hoja1!C53</f>
        <v>2</v>
      </c>
      <c r="D18" s="24"/>
      <c r="E18" s="30"/>
      <c r="F18" s="30"/>
      <c r="G18" s="24"/>
    </row>
    <row r="19" spans="1:7" x14ac:dyDescent="0.25">
      <c r="A19" s="29"/>
      <c r="B19" s="7" t="s">
        <v>34</v>
      </c>
      <c r="C19" s="9">
        <f>[2]Hoja1!C19+[2]Hoja1!C38</f>
        <v>2</v>
      </c>
      <c r="D19" s="24"/>
      <c r="E19" s="30"/>
      <c r="F19" s="30"/>
      <c r="G19" s="24"/>
    </row>
    <row r="20" spans="1:7" x14ac:dyDescent="0.25">
      <c r="A20" s="29"/>
      <c r="B20" s="7" t="s">
        <v>35</v>
      </c>
      <c r="C20" s="9">
        <f>[2]Hoja1!C20+[2]Hoja1!C54</f>
        <v>63</v>
      </c>
      <c r="D20" s="24"/>
      <c r="E20" s="30"/>
      <c r="F20" s="30"/>
      <c r="G20" s="24"/>
    </row>
    <row r="21" spans="1:7" x14ac:dyDescent="0.25">
      <c r="A21" s="29"/>
      <c r="B21" s="7" t="s">
        <v>36</v>
      </c>
      <c r="C21" s="9">
        <v>3</v>
      </c>
      <c r="D21" s="24"/>
      <c r="E21" s="30"/>
      <c r="F21" s="30"/>
      <c r="G21" s="24"/>
    </row>
    <row r="22" spans="1:7" x14ac:dyDescent="0.25">
      <c r="A22" s="29"/>
      <c r="B22" s="7" t="s">
        <v>37</v>
      </c>
      <c r="C22" s="9">
        <v>2</v>
      </c>
      <c r="D22" s="24"/>
      <c r="E22" s="30"/>
      <c r="F22" s="30"/>
      <c r="G22" s="24"/>
    </row>
    <row r="23" spans="1:7" x14ac:dyDescent="0.25">
      <c r="A23" s="29"/>
      <c r="B23" s="7" t="s">
        <v>47</v>
      </c>
      <c r="C23" s="9">
        <v>2</v>
      </c>
      <c r="D23" s="24"/>
      <c r="E23" s="30"/>
      <c r="F23" s="30"/>
      <c r="G23" s="24"/>
    </row>
    <row r="24" spans="1:7" x14ac:dyDescent="0.25">
      <c r="A24" s="29"/>
      <c r="B24" s="7" t="s">
        <v>38</v>
      </c>
      <c r="C24" s="9">
        <f>[2]Hoja1!C24+[2]Hoja1!C39+[2]Hoja1!C55</f>
        <v>0</v>
      </c>
      <c r="D24" s="24"/>
      <c r="E24" s="30"/>
      <c r="F24" s="30"/>
      <c r="G24" s="24"/>
    </row>
    <row r="25" spans="1:7" x14ac:dyDescent="0.25">
      <c r="A25" s="31" t="s">
        <v>65</v>
      </c>
      <c r="B25" s="31"/>
      <c r="C25" s="10">
        <f>SUM(C8:C24)</f>
        <v>385</v>
      </c>
      <c r="D25" s="24"/>
      <c r="E25" s="30"/>
      <c r="F25" s="30"/>
      <c r="G25" s="24"/>
    </row>
  </sheetData>
  <mergeCells count="8">
    <mergeCell ref="A5:G5"/>
    <mergeCell ref="A6:G6"/>
    <mergeCell ref="A8:A24"/>
    <mergeCell ref="D8:D25"/>
    <mergeCell ref="E8:E25"/>
    <mergeCell ref="F8:F25"/>
    <mergeCell ref="G8:G25"/>
    <mergeCell ref="A25:B25"/>
  </mergeCells>
  <hyperlinks>
    <hyperlink ref="N2" location="INDICE!A1" display="INDICE" xr:uid="{E0B84BA9-150F-431B-BAB4-97598757903A}"/>
  </hyperlinks>
  <printOptions horizontalCentered="1"/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4"/>
  <sheetViews>
    <sheetView zoomScale="55" zoomScaleNormal="55" workbookViewId="0">
      <selection activeCell="T47" sqref="T47"/>
    </sheetView>
  </sheetViews>
  <sheetFormatPr baseColWidth="10" defaultRowHeight="15" x14ac:dyDescent="0.25"/>
  <cols>
    <col min="1" max="1" width="24.85546875" bestFit="1" customWidth="1"/>
    <col min="2" max="2" width="46.7109375" bestFit="1" customWidth="1"/>
    <col min="3" max="3" width="15.42578125" bestFit="1" customWidth="1"/>
    <col min="4" max="4" width="24.42578125" bestFit="1" customWidth="1"/>
    <col min="5" max="5" width="29.85546875" bestFit="1" customWidth="1"/>
    <col min="6" max="6" width="29.42578125" bestFit="1" customWidth="1"/>
    <col min="7" max="7" width="22.28515625" bestFit="1" customWidth="1"/>
  </cols>
  <sheetData>
    <row r="1" spans="1:14" ht="38.450000000000003" customHeight="1" x14ac:dyDescent="0.25">
      <c r="N1" s="12" t="s">
        <v>12</v>
      </c>
    </row>
    <row r="3" spans="1:14" ht="18.75" x14ac:dyDescent="0.3">
      <c r="A3" s="27" t="s">
        <v>62</v>
      </c>
      <c r="B3" s="27"/>
      <c r="C3" s="27"/>
      <c r="D3" s="27"/>
      <c r="E3" s="27"/>
      <c r="F3" s="27"/>
      <c r="G3" s="27"/>
    </row>
    <row r="4" spans="1:14" ht="18.75" x14ac:dyDescent="0.3">
      <c r="A4" s="27" t="s">
        <v>14</v>
      </c>
      <c r="B4" s="27"/>
      <c r="C4" s="27"/>
      <c r="D4" s="27"/>
      <c r="E4" s="27"/>
      <c r="F4" s="27"/>
      <c r="G4" s="27"/>
    </row>
    <row r="5" spans="1:14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</row>
    <row r="6" spans="1:14" x14ac:dyDescent="0.25">
      <c r="A6" s="32" t="s">
        <v>66</v>
      </c>
      <c r="B6" s="7" t="s">
        <v>22</v>
      </c>
      <c r="C6" s="9">
        <v>28</v>
      </c>
      <c r="D6" s="24" t="s">
        <v>23</v>
      </c>
      <c r="E6" s="30" t="s">
        <v>39</v>
      </c>
      <c r="F6" s="30" t="s">
        <v>24</v>
      </c>
      <c r="G6" s="24" t="s">
        <v>40</v>
      </c>
    </row>
    <row r="7" spans="1:14" x14ac:dyDescent="0.25">
      <c r="A7" s="33"/>
      <c r="B7" s="7" t="s">
        <v>25</v>
      </c>
      <c r="C7" s="9">
        <v>12</v>
      </c>
      <c r="D7" s="24"/>
      <c r="E7" s="30"/>
      <c r="F7" s="30"/>
      <c r="G7" s="24"/>
    </row>
    <row r="8" spans="1:14" x14ac:dyDescent="0.25">
      <c r="A8" s="33"/>
      <c r="B8" s="7" t="s">
        <v>26</v>
      </c>
      <c r="C8" s="9">
        <v>28</v>
      </c>
      <c r="D8" s="24"/>
      <c r="E8" s="30"/>
      <c r="F8" s="30"/>
      <c r="G8" s="24"/>
    </row>
    <row r="9" spans="1:14" x14ac:dyDescent="0.25">
      <c r="A9" s="33"/>
      <c r="B9" s="7" t="s">
        <v>46</v>
      </c>
      <c r="C9" s="9">
        <v>14</v>
      </c>
      <c r="D9" s="24"/>
      <c r="E9" s="30"/>
      <c r="F9" s="30"/>
      <c r="G9" s="24"/>
    </row>
    <row r="10" spans="1:14" x14ac:dyDescent="0.25">
      <c r="A10" s="33"/>
      <c r="B10" s="7" t="s">
        <v>27</v>
      </c>
      <c r="C10" s="9">
        <v>14</v>
      </c>
      <c r="D10" s="24"/>
      <c r="E10" s="30"/>
      <c r="F10" s="30"/>
      <c r="G10" s="24"/>
    </row>
    <row r="11" spans="1:14" x14ac:dyDescent="0.25">
      <c r="A11" s="33"/>
      <c r="B11" s="7" t="s">
        <v>28</v>
      </c>
      <c r="C11" s="9">
        <v>1</v>
      </c>
      <c r="D11" s="24"/>
      <c r="E11" s="30"/>
      <c r="F11" s="30"/>
      <c r="G11" s="24"/>
    </row>
    <row r="12" spans="1:14" x14ac:dyDescent="0.25">
      <c r="A12" s="33"/>
      <c r="B12" s="7" t="s">
        <v>29</v>
      </c>
      <c r="C12" s="9">
        <v>5</v>
      </c>
      <c r="D12" s="24"/>
      <c r="E12" s="30"/>
      <c r="F12" s="30"/>
      <c r="G12" s="24"/>
    </row>
    <row r="13" spans="1:14" x14ac:dyDescent="0.25">
      <c r="A13" s="33"/>
      <c r="B13" s="7" t="s">
        <v>30</v>
      </c>
      <c r="C13" s="9">
        <v>1</v>
      </c>
      <c r="D13" s="24"/>
      <c r="E13" s="30"/>
      <c r="F13" s="30"/>
      <c r="G13" s="24"/>
    </row>
    <row r="14" spans="1:14" x14ac:dyDescent="0.25">
      <c r="A14" s="33"/>
      <c r="B14" s="7" t="s">
        <v>31</v>
      </c>
      <c r="C14" s="9">
        <v>10</v>
      </c>
      <c r="D14" s="24"/>
      <c r="E14" s="30"/>
      <c r="F14" s="30"/>
      <c r="G14" s="24"/>
    </row>
    <row r="15" spans="1:14" x14ac:dyDescent="0.25">
      <c r="A15" s="33"/>
      <c r="B15" s="7" t="s">
        <v>32</v>
      </c>
      <c r="C15" s="9">
        <v>9</v>
      </c>
      <c r="D15" s="24"/>
      <c r="E15" s="30"/>
      <c r="F15" s="30"/>
      <c r="G15" s="24"/>
    </row>
    <row r="16" spans="1:14" x14ac:dyDescent="0.25">
      <c r="A16" s="33"/>
      <c r="B16" s="7" t="s">
        <v>33</v>
      </c>
      <c r="C16" s="9">
        <v>7</v>
      </c>
      <c r="D16" s="24"/>
      <c r="E16" s="30"/>
      <c r="F16" s="30"/>
      <c r="G16" s="24"/>
    </row>
    <row r="17" spans="1:7" x14ac:dyDescent="0.25">
      <c r="A17" s="33"/>
      <c r="B17" s="7" t="s">
        <v>34</v>
      </c>
      <c r="C17" s="9">
        <v>9</v>
      </c>
      <c r="D17" s="24"/>
      <c r="E17" s="30"/>
      <c r="F17" s="30"/>
      <c r="G17" s="24"/>
    </row>
    <row r="18" spans="1:7" x14ac:dyDescent="0.25">
      <c r="A18" s="33"/>
      <c r="B18" s="7" t="s">
        <v>35</v>
      </c>
      <c r="C18" s="9">
        <v>9</v>
      </c>
      <c r="D18" s="24"/>
      <c r="E18" s="30"/>
      <c r="F18" s="30"/>
      <c r="G18" s="24"/>
    </row>
    <row r="19" spans="1:7" x14ac:dyDescent="0.25">
      <c r="A19" s="33"/>
      <c r="B19" s="7" t="s">
        <v>36</v>
      </c>
      <c r="C19" s="9">
        <v>3</v>
      </c>
      <c r="D19" s="24"/>
      <c r="E19" s="30"/>
      <c r="F19" s="30"/>
      <c r="G19" s="24"/>
    </row>
    <row r="20" spans="1:7" x14ac:dyDescent="0.25">
      <c r="A20" s="33"/>
      <c r="B20" s="7" t="s">
        <v>37</v>
      </c>
      <c r="C20" s="9">
        <v>2</v>
      </c>
      <c r="D20" s="24"/>
      <c r="E20" s="30"/>
      <c r="F20" s="30"/>
      <c r="G20" s="24"/>
    </row>
    <row r="21" spans="1:7" x14ac:dyDescent="0.25">
      <c r="A21" s="33"/>
      <c r="B21" s="7" t="s">
        <v>47</v>
      </c>
      <c r="C21" s="9">
        <v>2</v>
      </c>
      <c r="D21" s="24"/>
      <c r="E21" s="30"/>
      <c r="F21" s="30"/>
      <c r="G21" s="24"/>
    </row>
    <row r="22" spans="1:7" x14ac:dyDescent="0.25">
      <c r="A22" s="33"/>
      <c r="B22" s="7" t="s">
        <v>38</v>
      </c>
      <c r="C22" s="9">
        <f>7+12+12+12+10+10</f>
        <v>63</v>
      </c>
      <c r="D22" s="24"/>
      <c r="E22" s="30"/>
      <c r="F22" s="30"/>
      <c r="G22" s="24"/>
    </row>
    <row r="23" spans="1:7" x14ac:dyDescent="0.25">
      <c r="A23" s="31" t="s">
        <v>67</v>
      </c>
      <c r="B23" s="31"/>
      <c r="C23" s="10">
        <f>SUM(C6:C22)</f>
        <v>217</v>
      </c>
      <c r="D23" s="24"/>
      <c r="E23" s="30"/>
      <c r="F23" s="30"/>
      <c r="G23" s="24"/>
    </row>
    <row r="26" spans="1:7" ht="18.75" x14ac:dyDescent="0.3">
      <c r="A26" s="27" t="s">
        <v>62</v>
      </c>
      <c r="B26" s="27"/>
      <c r="C26" s="27"/>
      <c r="D26" s="27"/>
      <c r="E26" s="27"/>
      <c r="F26" s="27"/>
      <c r="G26" s="27"/>
    </row>
    <row r="27" spans="1:7" ht="18.75" x14ac:dyDescent="0.3">
      <c r="A27" s="27" t="s">
        <v>14</v>
      </c>
      <c r="B27" s="27"/>
      <c r="C27" s="27"/>
      <c r="D27" s="27"/>
      <c r="E27" s="27"/>
      <c r="F27" s="27"/>
      <c r="G27" s="27"/>
    </row>
    <row r="28" spans="1:7" x14ac:dyDescent="0.25">
      <c r="A28" s="6" t="s">
        <v>15</v>
      </c>
      <c r="B28" s="6" t="s">
        <v>16</v>
      </c>
      <c r="C28" s="6" t="s">
        <v>17</v>
      </c>
      <c r="D28" s="6" t="s">
        <v>18</v>
      </c>
      <c r="E28" s="6" t="s">
        <v>19</v>
      </c>
      <c r="F28" s="6" t="s">
        <v>20</v>
      </c>
      <c r="G28" s="6" t="s">
        <v>21</v>
      </c>
    </row>
    <row r="29" spans="1:7" x14ac:dyDescent="0.25">
      <c r="A29" s="32" t="s">
        <v>68</v>
      </c>
      <c r="B29" s="7" t="s">
        <v>22</v>
      </c>
      <c r="C29" s="9">
        <v>25</v>
      </c>
      <c r="D29" s="24" t="s">
        <v>23</v>
      </c>
      <c r="E29" s="30" t="s">
        <v>39</v>
      </c>
      <c r="F29" s="30" t="s">
        <v>24</v>
      </c>
      <c r="G29" s="24" t="s">
        <v>40</v>
      </c>
    </row>
    <row r="30" spans="1:7" x14ac:dyDescent="0.25">
      <c r="A30" s="33"/>
      <c r="B30" s="7" t="s">
        <v>25</v>
      </c>
      <c r="C30" s="9">
        <v>17</v>
      </c>
      <c r="D30" s="24"/>
      <c r="E30" s="30"/>
      <c r="F30" s="30"/>
      <c r="G30" s="24"/>
    </row>
    <row r="31" spans="1:7" x14ac:dyDescent="0.25">
      <c r="A31" s="33"/>
      <c r="B31" s="7" t="s">
        <v>26</v>
      </c>
      <c r="C31" s="9">
        <v>4</v>
      </c>
      <c r="D31" s="24"/>
      <c r="E31" s="30"/>
      <c r="F31" s="30"/>
      <c r="G31" s="24"/>
    </row>
    <row r="32" spans="1:7" x14ac:dyDescent="0.25">
      <c r="A32" s="33"/>
      <c r="B32" s="7" t="s">
        <v>46</v>
      </c>
      <c r="C32" s="9">
        <v>5</v>
      </c>
      <c r="D32" s="24"/>
      <c r="E32" s="30"/>
      <c r="F32" s="30"/>
      <c r="G32" s="24"/>
    </row>
    <row r="33" spans="1:7" x14ac:dyDescent="0.25">
      <c r="A33" s="33"/>
      <c r="B33" s="7" t="s">
        <v>29</v>
      </c>
      <c r="C33" s="9">
        <v>3</v>
      </c>
      <c r="D33" s="24"/>
      <c r="E33" s="30"/>
      <c r="F33" s="30"/>
      <c r="G33" s="24"/>
    </row>
    <row r="34" spans="1:7" x14ac:dyDescent="0.25">
      <c r="A34" s="33"/>
      <c r="B34" s="7" t="s">
        <v>30</v>
      </c>
      <c r="C34" s="9">
        <v>1</v>
      </c>
      <c r="D34" s="24"/>
      <c r="E34" s="30"/>
      <c r="F34" s="30"/>
      <c r="G34" s="24"/>
    </row>
    <row r="35" spans="1:7" x14ac:dyDescent="0.25">
      <c r="A35" s="33"/>
      <c r="B35" s="7" t="s">
        <v>31</v>
      </c>
      <c r="C35" s="9">
        <v>12</v>
      </c>
      <c r="D35" s="24"/>
      <c r="E35" s="30"/>
      <c r="F35" s="30"/>
      <c r="G35" s="24"/>
    </row>
    <row r="36" spans="1:7" x14ac:dyDescent="0.25">
      <c r="A36" s="33"/>
      <c r="B36" s="7" t="s">
        <v>34</v>
      </c>
      <c r="C36" s="9">
        <v>5</v>
      </c>
      <c r="D36" s="24"/>
      <c r="E36" s="30"/>
      <c r="F36" s="30"/>
      <c r="G36" s="24"/>
    </row>
    <row r="37" spans="1:7" x14ac:dyDescent="0.25">
      <c r="A37" s="33"/>
      <c r="B37" s="7" t="s">
        <v>38</v>
      </c>
      <c r="C37" s="9">
        <v>20</v>
      </c>
      <c r="D37" s="24"/>
      <c r="E37" s="30"/>
      <c r="F37" s="30"/>
      <c r="G37" s="24"/>
    </row>
    <row r="38" spans="1:7" x14ac:dyDescent="0.25">
      <c r="A38" s="31" t="s">
        <v>69</v>
      </c>
      <c r="B38" s="31"/>
      <c r="C38" s="10">
        <f>SUM(C29:C37)</f>
        <v>92</v>
      </c>
      <c r="D38" s="24"/>
      <c r="E38" s="30"/>
      <c r="F38" s="30"/>
      <c r="G38" s="24"/>
    </row>
    <row r="41" spans="1:7" ht="18.75" x14ac:dyDescent="0.3">
      <c r="A41" s="27" t="s">
        <v>62</v>
      </c>
      <c r="B41" s="27"/>
      <c r="C41" s="27"/>
      <c r="D41" s="27"/>
      <c r="E41" s="27"/>
      <c r="F41" s="27"/>
      <c r="G41" s="27"/>
    </row>
    <row r="42" spans="1:7" ht="18.75" x14ac:dyDescent="0.3">
      <c r="A42" s="27" t="s">
        <v>14</v>
      </c>
      <c r="B42" s="27"/>
      <c r="C42" s="27"/>
      <c r="D42" s="27"/>
      <c r="E42" s="27"/>
      <c r="F42" s="27"/>
      <c r="G42" s="27"/>
    </row>
    <row r="43" spans="1:7" x14ac:dyDescent="0.25">
      <c r="A43" s="6" t="s">
        <v>15</v>
      </c>
      <c r="B43" s="6" t="s">
        <v>16</v>
      </c>
      <c r="C43" s="6" t="s">
        <v>17</v>
      </c>
      <c r="D43" s="6" t="s">
        <v>18</v>
      </c>
      <c r="E43" s="6" t="s">
        <v>19</v>
      </c>
      <c r="F43" s="6" t="s">
        <v>20</v>
      </c>
      <c r="G43" s="6" t="s">
        <v>21</v>
      </c>
    </row>
    <row r="44" spans="1:7" x14ac:dyDescent="0.25">
      <c r="A44" s="33"/>
      <c r="B44" s="7" t="s">
        <v>25</v>
      </c>
      <c r="C44" s="9">
        <v>10</v>
      </c>
      <c r="D44" s="24" t="s">
        <v>70</v>
      </c>
      <c r="E44" s="30" t="s">
        <v>71</v>
      </c>
      <c r="F44" s="30" t="s">
        <v>24</v>
      </c>
      <c r="G44" s="24" t="s">
        <v>72</v>
      </c>
    </row>
    <row r="45" spans="1:7" x14ac:dyDescent="0.25">
      <c r="A45" s="33"/>
      <c r="B45" s="7" t="s">
        <v>26</v>
      </c>
      <c r="C45" s="9">
        <v>4</v>
      </c>
      <c r="D45" s="24"/>
      <c r="E45" s="30"/>
      <c r="F45" s="30"/>
      <c r="G45" s="24"/>
    </row>
    <row r="46" spans="1:7" x14ac:dyDescent="0.25">
      <c r="A46" s="33"/>
      <c r="B46" s="7" t="s">
        <v>46</v>
      </c>
      <c r="C46" s="9">
        <v>2</v>
      </c>
      <c r="D46" s="24"/>
      <c r="E46" s="30"/>
      <c r="F46" s="30"/>
      <c r="G46" s="24"/>
    </row>
    <row r="47" spans="1:7" x14ac:dyDescent="0.25">
      <c r="A47" s="33"/>
      <c r="B47" s="7" t="s">
        <v>27</v>
      </c>
      <c r="C47" s="9">
        <v>2</v>
      </c>
      <c r="D47" s="24"/>
      <c r="E47" s="30"/>
      <c r="F47" s="30"/>
      <c r="G47" s="24"/>
    </row>
    <row r="48" spans="1:7" x14ac:dyDescent="0.25">
      <c r="A48" s="33"/>
      <c r="B48" s="7" t="s">
        <v>28</v>
      </c>
      <c r="C48" s="9">
        <v>2</v>
      </c>
      <c r="D48" s="24"/>
      <c r="E48" s="30"/>
      <c r="F48" s="30"/>
      <c r="G48" s="24"/>
    </row>
    <row r="49" spans="1:7" x14ac:dyDescent="0.25">
      <c r="A49" s="33"/>
      <c r="B49" s="7" t="s">
        <v>29</v>
      </c>
      <c r="C49" s="9">
        <v>3</v>
      </c>
      <c r="D49" s="24"/>
      <c r="E49" s="30"/>
      <c r="F49" s="30"/>
      <c r="G49" s="24"/>
    </row>
    <row r="50" spans="1:7" x14ac:dyDescent="0.25">
      <c r="A50" s="33"/>
      <c r="B50" s="7" t="s">
        <v>31</v>
      </c>
      <c r="C50" s="9">
        <v>6</v>
      </c>
      <c r="D50" s="24"/>
      <c r="E50" s="30"/>
      <c r="F50" s="30"/>
      <c r="G50" s="24"/>
    </row>
    <row r="51" spans="1:7" x14ac:dyDescent="0.25">
      <c r="A51" s="33"/>
      <c r="B51" s="7" t="s">
        <v>33</v>
      </c>
      <c r="C51" s="9">
        <v>9</v>
      </c>
      <c r="D51" s="24"/>
      <c r="E51" s="30"/>
      <c r="F51" s="30"/>
      <c r="G51" s="24"/>
    </row>
    <row r="52" spans="1:7" x14ac:dyDescent="0.25">
      <c r="A52" s="33"/>
      <c r="B52" s="7" t="s">
        <v>35</v>
      </c>
      <c r="C52" s="9">
        <v>3</v>
      </c>
      <c r="D52" s="24"/>
      <c r="E52" s="30"/>
      <c r="F52" s="30"/>
      <c r="G52" s="24"/>
    </row>
    <row r="53" spans="1:7" x14ac:dyDescent="0.25">
      <c r="A53" s="33"/>
      <c r="B53" s="7" t="s">
        <v>38</v>
      </c>
      <c r="C53" s="9">
        <v>20</v>
      </c>
      <c r="D53" s="24"/>
      <c r="E53" s="30"/>
      <c r="F53" s="30"/>
      <c r="G53" s="24"/>
    </row>
    <row r="54" spans="1:7" x14ac:dyDescent="0.25">
      <c r="A54" s="31" t="s">
        <v>73</v>
      </c>
      <c r="B54" s="31"/>
      <c r="C54" s="10">
        <f>SUM(C44:C53)</f>
        <v>61</v>
      </c>
      <c r="D54" s="24"/>
      <c r="E54" s="30"/>
      <c r="F54" s="30"/>
      <c r="G54" s="24"/>
    </row>
  </sheetData>
  <mergeCells count="24">
    <mergeCell ref="A41:G41"/>
    <mergeCell ref="A42:G42"/>
    <mergeCell ref="A44:A53"/>
    <mergeCell ref="D44:D54"/>
    <mergeCell ref="E44:E54"/>
    <mergeCell ref="F44:F54"/>
    <mergeCell ref="G44:G54"/>
    <mergeCell ref="A54:B54"/>
    <mergeCell ref="A3:G3"/>
    <mergeCell ref="A4:G4"/>
    <mergeCell ref="A26:G26"/>
    <mergeCell ref="A27:G27"/>
    <mergeCell ref="A29:A37"/>
    <mergeCell ref="D29:D38"/>
    <mergeCell ref="E29:E38"/>
    <mergeCell ref="F29:F38"/>
    <mergeCell ref="G29:G38"/>
    <mergeCell ref="A38:B38"/>
    <mergeCell ref="A6:A22"/>
    <mergeCell ref="D6:D23"/>
    <mergeCell ref="E6:E23"/>
    <mergeCell ref="F6:F23"/>
    <mergeCell ref="G6:G23"/>
    <mergeCell ref="A23:B23"/>
  </mergeCells>
  <hyperlinks>
    <hyperlink ref="N1" location="INDICE!A1" display="INDICE" xr:uid="{0C08557A-DA76-4F1D-B882-6041B447CF46}"/>
  </hyperlinks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D573-94F1-4A92-97ED-564DD1664490}">
  <sheetPr>
    <pageSetUpPr fitToPage="1"/>
  </sheetPr>
  <dimension ref="A1:H39"/>
  <sheetViews>
    <sheetView tabSelected="1" topLeftCell="A24" workbookViewId="0">
      <selection activeCell="G66" sqref="G66"/>
    </sheetView>
  </sheetViews>
  <sheetFormatPr baseColWidth="10" defaultRowHeight="15" x14ac:dyDescent="0.25"/>
  <cols>
    <col min="4" max="4" width="27.5703125" customWidth="1"/>
    <col min="5" max="5" width="36.140625" customWidth="1"/>
    <col min="6" max="6" width="21" customWidth="1"/>
    <col min="7" max="7" width="51.85546875" bestFit="1" customWidth="1"/>
  </cols>
  <sheetData>
    <row r="1" spans="1:8" x14ac:dyDescent="0.25">
      <c r="H1" s="11" t="s">
        <v>12</v>
      </c>
    </row>
    <row r="3" spans="1:8" ht="23.25" x14ac:dyDescent="0.25">
      <c r="A3" s="34" t="s">
        <v>74</v>
      </c>
      <c r="B3" s="34"/>
      <c r="C3" s="34"/>
      <c r="D3" s="34"/>
      <c r="E3" s="34"/>
      <c r="F3" s="34"/>
      <c r="G3" s="34"/>
    </row>
    <row r="4" spans="1:8" x14ac:dyDescent="0.25">
      <c r="A4" s="14" t="s">
        <v>15</v>
      </c>
      <c r="B4" s="15" t="s">
        <v>16</v>
      </c>
      <c r="C4" s="15" t="s">
        <v>48</v>
      </c>
      <c r="D4" s="15" t="s">
        <v>49</v>
      </c>
      <c r="E4" s="15" t="s">
        <v>50</v>
      </c>
      <c r="F4" s="15" t="s">
        <v>20</v>
      </c>
      <c r="G4" s="15" t="s">
        <v>51</v>
      </c>
    </row>
    <row r="5" spans="1:8" x14ac:dyDescent="0.25">
      <c r="A5" s="17" t="s">
        <v>66</v>
      </c>
      <c r="B5" s="17" t="s">
        <v>52</v>
      </c>
      <c r="C5" s="17">
        <v>37</v>
      </c>
      <c r="D5" s="35" t="s">
        <v>53</v>
      </c>
      <c r="E5" s="38" t="s">
        <v>39</v>
      </c>
      <c r="F5" s="38" t="s">
        <v>24</v>
      </c>
      <c r="G5" s="35" t="s">
        <v>54</v>
      </c>
    </row>
    <row r="6" spans="1:8" x14ac:dyDescent="0.25">
      <c r="A6" s="17" t="s">
        <v>68</v>
      </c>
      <c r="B6" s="17" t="s">
        <v>52</v>
      </c>
      <c r="C6" s="17">
        <v>22</v>
      </c>
      <c r="D6" s="36"/>
      <c r="E6" s="39"/>
      <c r="F6" s="39"/>
      <c r="G6" s="36"/>
    </row>
    <row r="7" spans="1:8" x14ac:dyDescent="0.25">
      <c r="A7" s="17" t="s">
        <v>75</v>
      </c>
      <c r="B7" s="17" t="s">
        <v>52</v>
      </c>
      <c r="C7" s="17">
        <v>34</v>
      </c>
      <c r="D7" s="36"/>
      <c r="E7" s="39"/>
      <c r="F7" s="39"/>
      <c r="G7" s="36"/>
    </row>
    <row r="8" spans="1:8" x14ac:dyDescent="0.25">
      <c r="A8" s="41" t="s">
        <v>55</v>
      </c>
      <c r="B8" s="42"/>
      <c r="C8" s="16">
        <f>SUM(C5:C7)</f>
        <v>93</v>
      </c>
      <c r="D8" s="37"/>
      <c r="E8" s="40"/>
      <c r="F8" s="40"/>
      <c r="G8" s="37"/>
    </row>
    <row r="34" spans="1:7" ht="23.25" x14ac:dyDescent="0.25">
      <c r="A34" s="34" t="s">
        <v>76</v>
      </c>
      <c r="B34" s="34"/>
      <c r="C34" s="34"/>
      <c r="D34" s="34"/>
      <c r="E34" s="34"/>
      <c r="F34" s="34"/>
      <c r="G34" s="34"/>
    </row>
    <row r="35" spans="1:7" x14ac:dyDescent="0.25">
      <c r="A35" s="14" t="s">
        <v>15</v>
      </c>
      <c r="B35" s="15" t="s">
        <v>16</v>
      </c>
      <c r="C35" s="15" t="s">
        <v>48</v>
      </c>
      <c r="D35" s="15" t="s">
        <v>49</v>
      </c>
      <c r="E35" s="15" t="s">
        <v>50</v>
      </c>
      <c r="F35" s="15" t="s">
        <v>20</v>
      </c>
      <c r="G35" s="15" t="s">
        <v>51</v>
      </c>
    </row>
    <row r="36" spans="1:7" x14ac:dyDescent="0.25">
      <c r="A36" s="17" t="s">
        <v>66</v>
      </c>
      <c r="B36" s="17" t="s">
        <v>41</v>
      </c>
      <c r="C36" s="17">
        <v>60</v>
      </c>
      <c r="D36" s="35" t="s">
        <v>53</v>
      </c>
      <c r="E36" s="38" t="s">
        <v>39</v>
      </c>
      <c r="F36" s="38" t="s">
        <v>24</v>
      </c>
      <c r="G36" s="35" t="s">
        <v>54</v>
      </c>
    </row>
    <row r="37" spans="1:7" x14ac:dyDescent="0.25">
      <c r="A37" s="17" t="s">
        <v>68</v>
      </c>
      <c r="B37" s="17" t="s">
        <v>41</v>
      </c>
      <c r="C37" s="17">
        <v>40</v>
      </c>
      <c r="D37" s="36"/>
      <c r="E37" s="39"/>
      <c r="F37" s="39"/>
      <c r="G37" s="36"/>
    </row>
    <row r="38" spans="1:7" x14ac:dyDescent="0.25">
      <c r="A38" s="17" t="s">
        <v>77</v>
      </c>
      <c r="B38" s="17" t="s">
        <v>41</v>
      </c>
      <c r="C38" s="17">
        <v>30</v>
      </c>
      <c r="D38" s="36"/>
      <c r="E38" s="39"/>
      <c r="F38" s="39"/>
      <c r="G38" s="36"/>
    </row>
    <row r="39" spans="1:7" x14ac:dyDescent="0.25">
      <c r="A39" s="41" t="s">
        <v>55</v>
      </c>
      <c r="B39" s="42"/>
      <c r="C39" s="16">
        <f>SUM(C36:C38)</f>
        <v>130</v>
      </c>
      <c r="D39" s="37"/>
      <c r="E39" s="40"/>
      <c r="F39" s="40"/>
      <c r="G39" s="37"/>
    </row>
  </sheetData>
  <mergeCells count="12">
    <mergeCell ref="A34:G34"/>
    <mergeCell ref="D36:D39"/>
    <mergeCell ref="E36:E39"/>
    <mergeCell ref="F36:F39"/>
    <mergeCell ref="G36:G39"/>
    <mergeCell ref="A39:B39"/>
    <mergeCell ref="A3:G3"/>
    <mergeCell ref="D5:D8"/>
    <mergeCell ref="E5:E8"/>
    <mergeCell ref="F5:F8"/>
    <mergeCell ref="G5:G8"/>
    <mergeCell ref="A8:B8"/>
  </mergeCells>
  <hyperlinks>
    <hyperlink ref="H1" location="INDICE!A1" display="INDICE" xr:uid="{CDC3C98D-3A90-4599-8997-847B3C61E939}"/>
  </hyperlink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AGUA ENVASADA 2 DE 2</vt:lpstr>
      <vt:lpstr>INSUMOS DE LIMPIEZA  1 DE 1</vt:lpstr>
      <vt:lpstr>INSUMOS DE LIMPIEZA 2 DE 2</vt:lpstr>
      <vt:lpstr>CAFE Y AZUCAR</vt:lpstr>
      <vt:lpstr>'AGUA ENVASADA 2 DE 2'!Área_de_impresión</vt:lpstr>
      <vt:lpstr>'CAFE Y AZUCAR'!Área_de_impresión</vt:lpstr>
      <vt:lpstr>INDICE!Área_de_impresión</vt:lpstr>
      <vt:lpstr>'INSUMOS DE LIMPIEZA  1 DE 1'!Área_de_impresión</vt:lpstr>
      <vt:lpstr>'INSUMOS DE LIMPIEZA 2 DE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SUB-G ADMIN-AP</dc:creator>
  <cp:lastModifiedBy>Cesia Serrano</cp:lastModifiedBy>
  <cp:lastPrinted>2024-01-11T15:13:29Z</cp:lastPrinted>
  <dcterms:created xsi:type="dcterms:W3CDTF">2022-10-14T21:23:52Z</dcterms:created>
  <dcterms:modified xsi:type="dcterms:W3CDTF">2024-04-08T17:25:32Z</dcterms:modified>
</cp:coreProperties>
</file>