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245" windowWidth="14805" windowHeight="3870"/>
  </bookViews>
  <sheets>
    <sheet name="FP" sheetId="29" r:id="rId1"/>
    <sheet name="25" sheetId="30" r:id="rId2"/>
    <sheet name="75" sheetId="31" r:id="rId3"/>
    <sheet name="Hoja1" sheetId="25" state="hidden" r:id="rId4"/>
  </sheets>
  <externalReferences>
    <externalReference r:id="rId5"/>
  </externalReferences>
  <definedNames>
    <definedName name="_xlnm._FilterDatabase" localSheetId="1" hidden="1">'25'!$A$7:$L$304</definedName>
    <definedName name="_xlnm._FilterDatabase" localSheetId="2" hidden="1">'75'!$A$7:$L$306</definedName>
    <definedName name="_xlnm._FilterDatabase" localSheetId="0" hidden="1">FP!$A$6:$L$304</definedName>
  </definedNames>
  <calcPr calcId="152511"/>
</workbook>
</file>

<file path=xl/calcChain.xml><?xml version="1.0" encoding="utf-8"?>
<calcChain xmlns="http://schemas.openxmlformats.org/spreadsheetml/2006/main">
  <c r="L303" i="29" l="1"/>
  <c r="L302" i="29"/>
  <c r="L301" i="29"/>
  <c r="L300" i="29"/>
  <c r="L299" i="29"/>
  <c r="L298" i="29"/>
  <c r="L297" i="29"/>
  <c r="L296" i="29"/>
  <c r="L295" i="29"/>
  <c r="L294" i="29"/>
  <c r="L293" i="29"/>
  <c r="L292" i="29"/>
  <c r="L291" i="29"/>
  <c r="L290" i="29"/>
  <c r="L289" i="29"/>
  <c r="L288" i="29"/>
  <c r="L287" i="29"/>
  <c r="L286" i="29"/>
  <c r="L285" i="29"/>
  <c r="L284" i="29"/>
  <c r="L283" i="29"/>
  <c r="L282" i="29"/>
  <c r="L281" i="29"/>
  <c r="L280" i="29"/>
  <c r="L279" i="29"/>
  <c r="L278" i="29"/>
  <c r="L277" i="29"/>
  <c r="L276" i="29"/>
  <c r="L275" i="29"/>
  <c r="L274" i="29"/>
  <c r="L273" i="29"/>
  <c r="L272" i="29"/>
  <c r="L271" i="29"/>
  <c r="L270" i="29"/>
  <c r="L269" i="29"/>
  <c r="L268" i="29"/>
  <c r="L267" i="29"/>
  <c r="L266" i="29"/>
  <c r="L265" i="29"/>
  <c r="L264" i="29"/>
  <c r="L263" i="29"/>
  <c r="L262" i="29"/>
  <c r="L261" i="29"/>
  <c r="L260" i="29"/>
  <c r="L259" i="29"/>
  <c r="L258" i="29"/>
  <c r="L257" i="29"/>
  <c r="L256" i="29"/>
  <c r="L255" i="29"/>
  <c r="L254" i="29"/>
  <c r="L253" i="29"/>
  <c r="L252" i="29"/>
  <c r="L251" i="29"/>
  <c r="L250" i="29"/>
  <c r="L249" i="29"/>
  <c r="L248" i="29"/>
  <c r="L247" i="29"/>
  <c r="L246" i="29"/>
  <c r="L245" i="29"/>
  <c r="L244" i="29"/>
  <c r="L243" i="29"/>
  <c r="L242" i="29"/>
  <c r="L241" i="29"/>
  <c r="L240" i="29"/>
  <c r="L239" i="29"/>
  <c r="L238" i="29"/>
  <c r="L237" i="29"/>
  <c r="L236" i="29"/>
  <c r="L235" i="29"/>
  <c r="L234" i="29"/>
  <c r="L233" i="29"/>
  <c r="L232" i="29"/>
  <c r="L231" i="29"/>
  <c r="L230" i="29"/>
  <c r="L229" i="29"/>
  <c r="L228" i="29"/>
  <c r="L227" i="29"/>
  <c r="L226" i="29"/>
  <c r="L225" i="29"/>
  <c r="L224" i="29"/>
  <c r="L223" i="29"/>
  <c r="L222" i="29"/>
  <c r="L221" i="29"/>
  <c r="L220" i="29"/>
  <c r="L219" i="29"/>
  <c r="L218" i="29"/>
  <c r="L217" i="29"/>
  <c r="L216" i="29"/>
  <c r="L215" i="29"/>
  <c r="L214" i="29"/>
  <c r="L213" i="29"/>
  <c r="L212" i="29"/>
  <c r="L211" i="29"/>
  <c r="L210" i="29"/>
  <c r="L209" i="29"/>
  <c r="L208" i="29"/>
  <c r="L207" i="29"/>
  <c r="L206" i="29"/>
  <c r="L205" i="29"/>
  <c r="L204" i="29"/>
  <c r="L203" i="29"/>
  <c r="L202" i="29"/>
  <c r="L201" i="29"/>
  <c r="L200" i="29"/>
  <c r="L199" i="29"/>
  <c r="L198" i="29"/>
  <c r="L197" i="29"/>
  <c r="L196" i="29"/>
  <c r="L195" i="29"/>
  <c r="L194" i="29"/>
  <c r="L193" i="29"/>
  <c r="L192" i="29"/>
  <c r="L191" i="29"/>
  <c r="L190" i="29"/>
  <c r="L189" i="29"/>
  <c r="L188" i="29"/>
  <c r="L187" i="29"/>
  <c r="L186" i="29"/>
  <c r="L185" i="29"/>
  <c r="L184" i="29"/>
  <c r="L183" i="29"/>
  <c r="L182" i="29"/>
  <c r="L181" i="29"/>
  <c r="L180" i="29"/>
  <c r="L179" i="29"/>
  <c r="L178" i="29"/>
  <c r="L177" i="29"/>
  <c r="L176" i="29"/>
  <c r="L175" i="29"/>
  <c r="L174" i="29"/>
  <c r="L173" i="29"/>
  <c r="L172" i="29"/>
  <c r="L171" i="29"/>
  <c r="L170" i="29"/>
  <c r="L169" i="29"/>
  <c r="L168" i="29"/>
  <c r="L167" i="29"/>
  <c r="L166" i="29"/>
  <c r="L165" i="29"/>
  <c r="L164" i="29"/>
  <c r="L163" i="29"/>
  <c r="L162" i="29"/>
  <c r="L161" i="29"/>
  <c r="L160" i="29"/>
  <c r="L159" i="29"/>
  <c r="L158" i="29"/>
  <c r="L157" i="29"/>
  <c r="L156" i="29"/>
  <c r="L155" i="29"/>
  <c r="L154" i="29"/>
  <c r="L153" i="29"/>
  <c r="L152" i="29"/>
  <c r="L151" i="29"/>
  <c r="L150" i="29"/>
  <c r="L149" i="29"/>
  <c r="L148" i="29"/>
  <c r="L147" i="29"/>
  <c r="L146" i="29"/>
  <c r="L145" i="29"/>
  <c r="L144" i="29"/>
  <c r="L143" i="29"/>
  <c r="L142" i="29"/>
  <c r="L141" i="29"/>
  <c r="L140" i="29"/>
  <c r="L139" i="29"/>
  <c r="L138" i="29"/>
  <c r="L137" i="29"/>
  <c r="L136" i="29"/>
  <c r="L135" i="29"/>
  <c r="L134" i="29"/>
  <c r="L133" i="29"/>
  <c r="L132" i="29"/>
  <c r="L131" i="29"/>
  <c r="L130" i="29"/>
  <c r="L129" i="29"/>
  <c r="L128" i="29"/>
  <c r="L127" i="29"/>
  <c r="L126" i="29"/>
  <c r="L125" i="29"/>
  <c r="L124" i="29"/>
  <c r="L123" i="29"/>
  <c r="L122" i="29"/>
  <c r="L121" i="29"/>
  <c r="L120" i="29"/>
  <c r="L119" i="29"/>
  <c r="L118" i="29"/>
  <c r="L117" i="29"/>
  <c r="L116" i="29"/>
  <c r="L115" i="29"/>
  <c r="L114" i="29"/>
  <c r="L113" i="29"/>
  <c r="L112" i="29"/>
  <c r="L111" i="29"/>
  <c r="L110" i="29"/>
  <c r="L109" i="29"/>
  <c r="L108" i="29"/>
  <c r="L107" i="29"/>
  <c r="L106" i="29"/>
  <c r="L105" i="29"/>
  <c r="L104" i="29"/>
  <c r="L103" i="29"/>
  <c r="L102" i="29"/>
  <c r="L101" i="29"/>
  <c r="L100" i="29"/>
  <c r="L99" i="29"/>
  <c r="L98" i="29"/>
  <c r="L97" i="29"/>
  <c r="L96" i="29"/>
  <c r="L95" i="29"/>
  <c r="L94" i="29"/>
  <c r="L93" i="29"/>
  <c r="L92" i="29"/>
  <c r="L91" i="29"/>
  <c r="L90" i="29"/>
  <c r="L89" i="29"/>
  <c r="L88" i="29"/>
  <c r="L87" i="29"/>
  <c r="L86" i="29"/>
  <c r="L85" i="29"/>
  <c r="L84" i="29"/>
  <c r="L83" i="29"/>
  <c r="L82" i="29"/>
  <c r="L81" i="29"/>
  <c r="L80" i="29"/>
  <c r="L79" i="29"/>
  <c r="L78" i="29"/>
  <c r="L77" i="29"/>
  <c r="L76" i="29"/>
  <c r="L75" i="29"/>
  <c r="L74" i="29"/>
  <c r="L73" i="29"/>
  <c r="L72" i="29"/>
  <c r="L71" i="29"/>
  <c r="L70" i="29"/>
  <c r="L69" i="29"/>
  <c r="L68" i="29"/>
  <c r="L67" i="29"/>
  <c r="L66" i="29"/>
  <c r="L65" i="29"/>
  <c r="L64" i="29"/>
  <c r="L63" i="29"/>
  <c r="L62" i="29"/>
  <c r="L304" i="30" l="1"/>
  <c r="L303" i="30"/>
  <c r="L302" i="30"/>
  <c r="L301" i="30"/>
  <c r="L300" i="30"/>
  <c r="L299" i="30"/>
  <c r="L298" i="30"/>
  <c r="L297" i="30"/>
  <c r="L296" i="30"/>
  <c r="L295" i="30"/>
  <c r="L294" i="30"/>
  <c r="L293" i="30"/>
  <c r="L292" i="30"/>
  <c r="L291" i="30"/>
  <c r="L290" i="30"/>
  <c r="L289" i="30"/>
  <c r="L288" i="30"/>
  <c r="L287" i="30"/>
  <c r="L286" i="30"/>
  <c r="L285" i="30"/>
  <c r="L284" i="30"/>
  <c r="L283" i="30"/>
  <c r="L282" i="30"/>
  <c r="L281" i="30"/>
  <c r="L280" i="30"/>
  <c r="L279" i="30"/>
  <c r="L278" i="30"/>
  <c r="L277" i="30"/>
  <c r="L276" i="30"/>
  <c r="L275" i="30"/>
  <c r="L274" i="30"/>
  <c r="L273" i="30"/>
  <c r="L272" i="30"/>
  <c r="L271" i="30"/>
  <c r="L270" i="30"/>
  <c r="L269" i="30"/>
  <c r="L268" i="30"/>
  <c r="L267" i="30"/>
  <c r="L266" i="30"/>
  <c r="L265" i="30"/>
  <c r="L264" i="30"/>
  <c r="L263" i="30"/>
  <c r="L262" i="30"/>
  <c r="L261" i="30"/>
  <c r="L260" i="30"/>
  <c r="L259" i="30"/>
  <c r="L258" i="30"/>
  <c r="L257" i="30"/>
  <c r="L256" i="30"/>
  <c r="L255" i="30"/>
  <c r="L254" i="30"/>
  <c r="L253" i="30"/>
  <c r="L252" i="30"/>
  <c r="L251" i="30"/>
  <c r="L250" i="30"/>
  <c r="L249" i="30"/>
  <c r="L248" i="30"/>
  <c r="L247" i="30"/>
  <c r="L246" i="30"/>
  <c r="L245" i="30"/>
  <c r="L244" i="30"/>
  <c r="L243" i="30"/>
  <c r="L242" i="30"/>
  <c r="L241" i="30"/>
  <c r="L240" i="30"/>
  <c r="L239" i="30"/>
  <c r="L238" i="30"/>
  <c r="L237" i="30"/>
  <c r="L236" i="30"/>
  <c r="L235" i="30"/>
  <c r="L234" i="30"/>
  <c r="L233" i="30"/>
  <c r="L232" i="30"/>
  <c r="L231" i="30"/>
  <c r="L230" i="30"/>
  <c r="L229" i="30"/>
  <c r="L228" i="30"/>
  <c r="L227" i="30"/>
  <c r="L226" i="30"/>
  <c r="L225" i="30"/>
  <c r="L224" i="30"/>
  <c r="L223" i="30"/>
  <c r="L222" i="30"/>
  <c r="L221" i="30"/>
  <c r="L220" i="30"/>
  <c r="L219" i="30"/>
  <c r="L218" i="30"/>
  <c r="L217" i="30"/>
  <c r="L216" i="30"/>
  <c r="L215" i="30"/>
  <c r="L214" i="30"/>
  <c r="L213" i="30"/>
  <c r="L212" i="30"/>
  <c r="L211" i="30"/>
  <c r="L210" i="30"/>
  <c r="L209" i="30"/>
  <c r="L208" i="30"/>
  <c r="L207" i="30"/>
  <c r="L206" i="30"/>
  <c r="L205" i="30"/>
  <c r="L204" i="30"/>
  <c r="L203" i="30"/>
  <c r="L202" i="30"/>
  <c r="L201" i="30"/>
  <c r="L200" i="30"/>
  <c r="L199" i="30"/>
  <c r="L198" i="30"/>
  <c r="L197" i="30"/>
  <c r="L196" i="30"/>
  <c r="L195" i="30"/>
  <c r="L194" i="30"/>
  <c r="L193" i="30"/>
  <c r="L192" i="30"/>
  <c r="L191" i="30"/>
  <c r="L190" i="30"/>
  <c r="L189" i="30"/>
  <c r="L188" i="30"/>
  <c r="L187" i="30"/>
  <c r="L186" i="30"/>
  <c r="L185" i="30"/>
  <c r="L184" i="30"/>
  <c r="L183" i="30"/>
  <c r="L182" i="30"/>
  <c r="L181" i="30"/>
  <c r="L180" i="30"/>
  <c r="L179" i="30"/>
  <c r="L178" i="30"/>
  <c r="L177" i="30"/>
  <c r="L176" i="30"/>
  <c r="L175" i="30"/>
  <c r="L174" i="30"/>
  <c r="L173" i="30"/>
  <c r="L172" i="30"/>
  <c r="L171" i="30"/>
  <c r="L170" i="30"/>
  <c r="L169" i="30"/>
  <c r="L168" i="30"/>
  <c r="L167" i="30"/>
  <c r="L166" i="30"/>
  <c r="L165" i="30"/>
  <c r="L164" i="30"/>
  <c r="L163" i="30"/>
  <c r="L162" i="30"/>
  <c r="L161" i="30"/>
  <c r="L160" i="30"/>
  <c r="L159" i="30"/>
  <c r="L158" i="30"/>
  <c r="L157" i="30"/>
  <c r="L156" i="30"/>
  <c r="L155" i="30"/>
  <c r="L154" i="30"/>
  <c r="L153" i="30"/>
  <c r="L152" i="30"/>
  <c r="L151" i="30"/>
  <c r="L150" i="30"/>
  <c r="L149" i="30"/>
  <c r="L148" i="30"/>
  <c r="L147" i="30"/>
  <c r="L146" i="30"/>
  <c r="L145" i="30"/>
  <c r="L144" i="30"/>
  <c r="L143" i="30"/>
  <c r="L142" i="30"/>
  <c r="L141" i="30"/>
  <c r="L140" i="30"/>
  <c r="L139" i="30"/>
  <c r="L138" i="30"/>
  <c r="L137" i="30"/>
  <c r="L136" i="30"/>
  <c r="L135" i="30"/>
  <c r="L134" i="30"/>
  <c r="L133" i="30"/>
  <c r="L132" i="30"/>
  <c r="L131" i="30"/>
  <c r="L130" i="30"/>
  <c r="L129" i="30"/>
  <c r="L128" i="30"/>
  <c r="L127" i="30"/>
  <c r="L126" i="30"/>
  <c r="L125" i="30"/>
  <c r="L124" i="30"/>
  <c r="L123" i="30"/>
  <c r="L122" i="30"/>
  <c r="L121" i="30"/>
  <c r="L120" i="30"/>
  <c r="L119" i="30"/>
  <c r="L118" i="30"/>
  <c r="L117" i="30"/>
  <c r="L116" i="30"/>
  <c r="L115" i="30"/>
  <c r="L114" i="30"/>
  <c r="L113" i="30"/>
  <c r="L112" i="30"/>
  <c r="L111" i="30"/>
  <c r="L110" i="30"/>
  <c r="L109" i="30"/>
  <c r="L108" i="30"/>
  <c r="L107" i="30"/>
  <c r="L106" i="30"/>
  <c r="L105" i="30"/>
  <c r="L104" i="30"/>
  <c r="L103" i="30"/>
  <c r="L102" i="30"/>
  <c r="L101" i="30"/>
  <c r="L100" i="30"/>
  <c r="L99" i="30"/>
  <c r="L98" i="30"/>
  <c r="L97" i="30"/>
  <c r="L96" i="30"/>
  <c r="L95" i="30"/>
  <c r="L94" i="30"/>
  <c r="L93" i="30"/>
  <c r="L92" i="30"/>
  <c r="L91" i="30"/>
  <c r="L90" i="30"/>
  <c r="L89" i="30"/>
  <c r="L88" i="30"/>
  <c r="L87" i="30"/>
  <c r="L86" i="30"/>
  <c r="L85" i="30"/>
  <c r="L84" i="30"/>
  <c r="L83" i="30"/>
  <c r="L82" i="30"/>
  <c r="L81" i="30"/>
  <c r="L80" i="30"/>
  <c r="L79" i="30"/>
  <c r="L78" i="30"/>
  <c r="L77" i="30"/>
  <c r="L76" i="30"/>
  <c r="L75" i="30"/>
  <c r="L74" i="30"/>
  <c r="L73" i="30"/>
  <c r="L72" i="30"/>
  <c r="L71" i="30"/>
  <c r="L70" i="30"/>
  <c r="L69" i="30"/>
  <c r="L68" i="30"/>
  <c r="L67" i="30"/>
  <c r="L66" i="30"/>
  <c r="L65" i="30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7" i="30"/>
  <c r="L46" i="30"/>
  <c r="L45" i="30"/>
  <c r="L44" i="30"/>
  <c r="L43" i="30"/>
  <c r="L42" i="30"/>
  <c r="L41" i="30"/>
  <c r="L40" i="30"/>
  <c r="L39" i="30"/>
  <c r="L38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J306" i="31"/>
  <c r="K306" i="31"/>
  <c r="K290" i="31"/>
  <c r="K254" i="31"/>
  <c r="K245" i="31"/>
  <c r="K176" i="31"/>
  <c r="K61" i="31"/>
  <c r="K57" i="31"/>
  <c r="K52" i="31"/>
  <c r="K51" i="31"/>
  <c r="K41" i="31"/>
  <c r="K24" i="31"/>
  <c r="K21" i="31"/>
  <c r="K18" i="31"/>
  <c r="K16" i="31"/>
  <c r="K13" i="31"/>
  <c r="K11" i="31"/>
  <c r="K10" i="31"/>
  <c r="K9" i="31"/>
  <c r="I306" i="31"/>
  <c r="I290" i="31"/>
  <c r="I254" i="31"/>
  <c r="I245" i="31"/>
  <c r="I176" i="31"/>
  <c r="I61" i="31"/>
  <c r="L61" i="31" s="1"/>
  <c r="I57" i="31"/>
  <c r="I52" i="31"/>
  <c r="L52" i="31" s="1"/>
  <c r="I51" i="31"/>
  <c r="I41" i="31"/>
  <c r="L41" i="31" s="1"/>
  <c r="I24" i="31"/>
  <c r="I21" i="31"/>
  <c r="L21" i="31" s="1"/>
  <c r="I18" i="31"/>
  <c r="I16" i="31"/>
  <c r="L16" i="31" s="1"/>
  <c r="I13" i="31"/>
  <c r="I11" i="31"/>
  <c r="L11" i="31" s="1"/>
  <c r="I10" i="31"/>
  <c r="I9" i="31"/>
  <c r="L9" i="31" s="1"/>
  <c r="L306" i="31"/>
  <c r="L290" i="31"/>
  <c r="L254" i="31"/>
  <c r="L245" i="31"/>
  <c r="L176" i="31"/>
  <c r="L57" i="31"/>
  <c r="L51" i="31"/>
  <c r="L24" i="31"/>
  <c r="L18" i="31"/>
  <c r="L13" i="31"/>
  <c r="L10" i="31"/>
  <c r="L9" i="30"/>
  <c r="L304" i="29" l="1"/>
  <c r="L61" i="29"/>
  <c r="L60" i="29"/>
  <c r="L56" i="29"/>
  <c r="L49" i="29"/>
  <c r="L47" i="29"/>
  <c r="L46" i="29"/>
  <c r="L44" i="29"/>
  <c r="L43" i="29"/>
  <c r="L42" i="29"/>
  <c r="L40" i="29"/>
  <c r="L38" i="29"/>
  <c r="L37" i="29"/>
  <c r="L36" i="29"/>
  <c r="L35" i="29"/>
  <c r="L34" i="29"/>
  <c r="L33" i="29"/>
  <c r="L32" i="29"/>
  <c r="L30" i="29"/>
  <c r="L29" i="29"/>
  <c r="L28" i="29"/>
  <c r="L27" i="29"/>
  <c r="L26" i="29"/>
  <c r="L25" i="29"/>
  <c r="L24" i="29"/>
  <c r="L23" i="29"/>
  <c r="L20" i="29"/>
  <c r="L17" i="29"/>
  <c r="L16" i="29"/>
  <c r="L15" i="29"/>
  <c r="L14" i="29"/>
  <c r="L13" i="29"/>
  <c r="L12" i="29"/>
  <c r="L10" i="29"/>
  <c r="L9" i="29"/>
  <c r="L8" i="29"/>
  <c r="M28" i="25" l="1"/>
  <c r="L28" i="25"/>
  <c r="K28" i="25"/>
  <c r="J28" i="25"/>
  <c r="I28" i="25"/>
  <c r="H28" i="25"/>
  <c r="G28" i="25"/>
  <c r="F28" i="25"/>
  <c r="E28" i="25"/>
  <c r="D28" i="25"/>
  <c r="C28" i="25"/>
  <c r="B28" i="25"/>
  <c r="N27" i="25"/>
  <c r="N26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N10" i="25"/>
  <c r="N9" i="25"/>
  <c r="N11" i="25" s="1"/>
  <c r="N28" i="25" l="1"/>
</calcChain>
</file>

<file path=xl/sharedStrings.xml><?xml version="1.0" encoding="utf-8"?>
<sst xmlns="http://schemas.openxmlformats.org/spreadsheetml/2006/main" count="1019" uniqueCount="306">
  <si>
    <t>ALCALDIA MUNICIPAL DE APOPA</t>
  </si>
  <si>
    <t>TOTAL</t>
  </si>
  <si>
    <t>UNIDAD DE PRESUPUESTO</t>
  </si>
  <si>
    <t>(  En Dólares US  )</t>
  </si>
  <si>
    <t>ENERO</t>
  </si>
  <si>
    <t>SALDO DISPONIBLE</t>
  </si>
  <si>
    <t>FONDOS RECURSOS PROPIOS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</si>
  <si>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</si>
  <si>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</si>
  <si>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</si>
  <si>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</si>
  <si>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</si>
  <si>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</si>
  <si>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</si>
  <si>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</si>
  <si>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</si>
  <si>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</si>
  <si>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</si>
  <si>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PROYECTADOS</t>
  </si>
  <si>
    <t>INGRESOS PERCIBIDOS</t>
  </si>
  <si>
    <t>DIFERENCIA</t>
  </si>
  <si>
    <t>EGRESOS EJECUTADOS</t>
  </si>
  <si>
    <t>SALDO</t>
  </si>
  <si>
    <t xml:space="preserve">MES </t>
  </si>
  <si>
    <t>MES</t>
  </si>
  <si>
    <r>
      <rPr>
        <b/>
        <sz val="12"/>
        <color rgb="FF7030A0"/>
        <rFont val="Arial"/>
        <family val="2"/>
      </rPr>
      <t>Importante:</t>
    </r>
    <r>
      <rPr>
        <b/>
        <sz val="12"/>
        <color rgb="FF002060"/>
        <rFont val="Arial"/>
        <family val="2"/>
      </rPr>
      <t xml:space="preserve"> </t>
    </r>
    <r>
      <rPr>
        <sz val="12"/>
        <color rgb="FF002060"/>
        <rFont val="Arial"/>
        <family val="2"/>
      </rPr>
      <t>Presupuesto se exonera de toda documentación no procesada en este detalle que se encuentre en custodia de otra unidad.</t>
    </r>
  </si>
  <si>
    <t xml:space="preserve">  Ingresos Percibidos   /   Egresos Ejecutados  del  1  de  Enero  al  30  de Abril  de  2018</t>
  </si>
  <si>
    <t xml:space="preserve">Ingresos Proyectados  /  Ingresos Percibidos del  1  de  Enero  al  30  de  Abril  de  2018  </t>
  </si>
  <si>
    <t>DEVENGADO</t>
  </si>
  <si>
    <t>F.F. 2</t>
  </si>
  <si>
    <t>F.R. 0</t>
  </si>
  <si>
    <t>ESPECIFICO</t>
  </si>
  <si>
    <t>CONCEPTO</t>
  </si>
  <si>
    <t>PRESUPUESTO</t>
  </si>
  <si>
    <t>MODIFICACIONES</t>
  </si>
  <si>
    <t>PRESUPUESTO MODIFICADO</t>
  </si>
  <si>
    <t>REPROGRAMACIONES</t>
  </si>
  <si>
    <t>ORIGINAL</t>
  </si>
  <si>
    <t>AUMENTO</t>
  </si>
  <si>
    <t>DISMINUCION</t>
  </si>
  <si>
    <t>REPROGRAMADO</t>
  </si>
  <si>
    <t>GASTOS CORRIENTES</t>
  </si>
  <si>
    <t>GASTOS DE CAPITAL</t>
  </si>
  <si>
    <t>APLICACIÓN DE FINANCIAMIENTO</t>
  </si>
  <si>
    <t>ASIGNACIONES POR APLICAR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</si>
  <si>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</si>
  <si>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</si>
  <si>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</si>
  <si>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</si>
  <si>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</si>
  <si>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Transferencias de Capital</t>
  </si>
  <si>
    <t>Inversiones Financieras</t>
  </si>
  <si>
    <t>Amortización de Endeudamiento Publico</t>
  </si>
  <si>
    <t>Saldos de Años Anteriores</t>
  </si>
  <si>
    <t>Asignaciones por Aplicar</t>
  </si>
  <si>
    <t>Remuneraciones Permanentes</t>
  </si>
  <si>
    <t>Remuneraciones Eventuales</t>
  </si>
  <si>
    <t>Remuneraciones Extraordinarias</t>
  </si>
  <si>
    <t>Contrib.Patron.a Inst.de Seg.Social Pub.</t>
  </si>
  <si>
    <t>Contrib.Patron.a Inst.de Seg.Social Priv.</t>
  </si>
  <si>
    <t>Gastos de Representación</t>
  </si>
  <si>
    <t>Indemnizaciones</t>
  </si>
  <si>
    <t>Comisiones por Serv.Personales</t>
  </si>
  <si>
    <t>Remuneraciones Diversas</t>
  </si>
  <si>
    <t>Bienes de Uso y Consumo</t>
  </si>
  <si>
    <t>Servicios Básicos</t>
  </si>
  <si>
    <t>Servicios Generales y Arrendamientos</t>
  </si>
  <si>
    <t>Pasajes y Viáticos</t>
  </si>
  <si>
    <t>Consultorías, Estudios e Investigaciones</t>
  </si>
  <si>
    <t>Tratamiento de Desechos</t>
  </si>
  <si>
    <t>Intereses y Comis.de Bonos del estado</t>
  </si>
  <si>
    <t>Intereses y Comis.de Emprést.Internos</t>
  </si>
  <si>
    <t>Intereses y Comis.de Emprést.Externos</t>
  </si>
  <si>
    <t>Impuestos, Tasas y Derechos</t>
  </si>
  <si>
    <t>Seguros, Coms.y Gastos Bancarios</t>
  </si>
  <si>
    <t>Otros Gastos no Clasificados</t>
  </si>
  <si>
    <t>Transferencias Corrtes.al Sector Púb.</t>
  </si>
  <si>
    <t>Transferencias Corrtes.al Sector Priv.</t>
  </si>
  <si>
    <t>Bienes Muebles</t>
  </si>
  <si>
    <t>Bienes Inmuebles</t>
  </si>
  <si>
    <t>Intangibles</t>
  </si>
  <si>
    <t>Estudios de Pre-inversión</t>
  </si>
  <si>
    <t>Insfraestructuras</t>
  </si>
  <si>
    <t>Transferencias de Cap.al Sector Púb.</t>
  </si>
  <si>
    <t>Transferencias de Cap.al Sector Priv.</t>
  </si>
  <si>
    <t>Inversiones en Titulos Valores</t>
  </si>
  <si>
    <t>Préstamos</t>
  </si>
  <si>
    <t>Amortizaciones de Prestamos Internos</t>
  </si>
  <si>
    <t>Ctas.por Pagar de Años Ant.Gastos ctes.</t>
  </si>
  <si>
    <t>Asignaciones por Aplicar Gastos Corrientes</t>
  </si>
  <si>
    <t>Asignaciones por Aplicar Gastos de Capital</t>
  </si>
  <si>
    <t>Sueldos</t>
  </si>
  <si>
    <t>Salarios por Jornal</t>
  </si>
  <si>
    <t>Aguinaldos</t>
  </si>
  <si>
    <t>Sobresueldos</t>
  </si>
  <si>
    <t>Dietas</t>
  </si>
  <si>
    <t>Complementos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</si>
  <si>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</si>
  <si>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</si>
  <si>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</si>
  <si>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</si>
  <si>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</si>
  <si>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</si>
  <si>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 de Servicios en el Pais</t>
  </si>
  <si>
    <t>Por Prestacion de Servicios en el Exterior</t>
  </si>
  <si>
    <t>Al Personal de Servicios Permanentes</t>
  </si>
  <si>
    <t>Al Personal de Servicios Eventuales</t>
  </si>
  <si>
    <t>Comiciones por Ventas</t>
  </si>
  <si>
    <t>Comiciones por Recaudaciones</t>
  </si>
  <si>
    <t>Comisiones por Recuperacion de Carteras</t>
  </si>
  <si>
    <t>Comisiones por Procedencia Diversas</t>
  </si>
  <si>
    <t>Honorarios</t>
  </si>
  <si>
    <t>Remuneraciones por Servicios Especiales</t>
  </si>
  <si>
    <t>Prestaciones Sociales a Personal</t>
  </si>
  <si>
    <t>REMUNERACIONES DIVERSAS</t>
  </si>
  <si>
    <t>Penciones por Vejez</t>
  </si>
  <si>
    <t>Penciones por Invalidez</t>
  </si>
  <si>
    <t>Penciones por Viudez</t>
  </si>
  <si>
    <t>Penciones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</si>
  <si>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</si>
  <si>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</si>
  <si>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</si>
  <si>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</si>
  <si>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</si>
  <si>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</si>
  <si>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</si>
  <si>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</si>
  <si>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</si>
  <si>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</si>
  <si>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</si>
  <si>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</si>
  <si>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</si>
  <si>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</si>
  <si>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Lab.y Uso Médico</t>
  </si>
  <si>
    <t>Materiales de Oficina</t>
  </si>
  <si>
    <t>Materiales Informáticos</t>
  </si>
  <si>
    <t xml:space="preserve">Libros, Textos, Utiles de Enseñanza y Publicaciones </t>
  </si>
  <si>
    <t xml:space="preserve">Materiales de Defensa y Seguridad Pública </t>
  </si>
  <si>
    <t xml:space="preserve">Herramientas, Repuestos y Accesorios </t>
  </si>
  <si>
    <t>Materiales Eléctricos</t>
  </si>
  <si>
    <t>Especies Municipales Diversas</t>
  </si>
  <si>
    <t>Vacunas para Humanos</t>
  </si>
  <si>
    <t>Oxigeno</t>
  </si>
  <si>
    <t>Bienes de Uso y Cosumo Diversos</t>
  </si>
  <si>
    <t>Servicios de Energía Eléctrica</t>
  </si>
  <si>
    <t>Servicios de Agua</t>
  </si>
  <si>
    <t>Servicios de Telecomunicaciones</t>
  </si>
  <si>
    <t>Servicios de Correo</t>
  </si>
  <si>
    <t>Alumbrado Público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</si>
  <si>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</si>
  <si>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</si>
  <si>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</si>
  <si>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</si>
  <si>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</si>
  <si>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</si>
  <si>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</si>
  <si>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Lavanderias y Planchado</t>
  </si>
  <si>
    <t>Servicios de Laboratorios</t>
  </si>
  <si>
    <t>Servicios de Alimentación</t>
  </si>
  <si>
    <t>Servicios Educativos</t>
  </si>
  <si>
    <t>Servicios Portuarios, Aeroportuarios y Ferroviarios</t>
  </si>
  <si>
    <t xml:space="preserve">Impresiones, Publicaciones y Reproducciones </t>
  </si>
  <si>
    <t>Atenciones Oficiales</t>
  </si>
  <si>
    <t>Gastos Reservados</t>
  </si>
  <si>
    <t>Arrendamiento de Bienes Muebles</t>
  </si>
  <si>
    <t>Arrendamiento de Bienes Inmuebles</t>
  </si>
  <si>
    <t>Arrendamiento por el Uso de Bienes Intangibles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</si>
  <si>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</si>
  <si>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</si>
  <si>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</si>
  <si>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</si>
  <si>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</si>
  <si>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</si>
  <si>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 xml:space="preserve">Servicios del Medio Ambiente y Recursos Naturales </t>
  </si>
  <si>
    <t>Servicios Jurídicos</t>
  </si>
  <si>
    <t>Servicios de Contabilidad y Auditoría</t>
  </si>
  <si>
    <t xml:space="preserve">Servicios de Capacitación </t>
  </si>
  <si>
    <t xml:space="preserve">Servicios de Fiscalización </t>
  </si>
  <si>
    <t>Desarrollos Informáticos</t>
  </si>
  <si>
    <t>Estudios e Investigaciones</t>
  </si>
  <si>
    <t>Consultorías, Estudios e Investigaciones Diversas</t>
  </si>
  <si>
    <t xml:space="preserve">Limpieza de Calles </t>
  </si>
  <si>
    <t>Depósito de Desechos</t>
  </si>
  <si>
    <t>Recolección Desechos</t>
  </si>
  <si>
    <t>Servicios Diversos</t>
  </si>
  <si>
    <t>Crédito Fiscal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</si>
  <si>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</si>
  <si>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</si>
  <si>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</si>
  <si>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</si>
  <si>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 xml:space="preserve">De Instituciones Decentralizadas no Empresariales </t>
  </si>
  <si>
    <t>De Empresas Públicas no Financieras</t>
  </si>
  <si>
    <t xml:space="preserve">De Empresas Públicas Financieras </t>
  </si>
  <si>
    <t>De Instituciones de Seguridad Social</t>
  </si>
  <si>
    <t xml:space="preserve">De Municipalidades </t>
  </si>
  <si>
    <t xml:space="preserve">De Empresas Privadas no Financieras </t>
  </si>
  <si>
    <t>De Empresas Privadas Financieras</t>
  </si>
  <si>
    <t>De Organismos sin Fines de Lucro</t>
  </si>
  <si>
    <t>De Personas Naturales</t>
  </si>
  <si>
    <t xml:space="preserve">De Empresas Privadas Financieras </t>
  </si>
  <si>
    <t>De Gobiernos y Organismos Gubernamentales</t>
  </si>
  <si>
    <t>De Organismos Multilaterales</t>
  </si>
  <si>
    <t xml:space="preserve">De Personas Naturales </t>
  </si>
  <si>
    <t>Impuesto Sobre la Renta</t>
  </si>
  <si>
    <t xml:space="preserve">Impuesto Sobre la transferencia de Bienes Raíces </t>
  </si>
  <si>
    <t>Impuesto Sobre el Comercio Exterior</t>
  </si>
  <si>
    <t>Imp.a la Transf.de Bienes Mueb.y a la Prest.de Serv.</t>
  </si>
  <si>
    <t>Anticipos de Impuestos Sobre la Renta</t>
  </si>
  <si>
    <t>Tasas</t>
  </si>
  <si>
    <t>Derechos</t>
  </si>
  <si>
    <t>Devoluciones de Impuestos Percibidos en Exceso</t>
  </si>
  <si>
    <t>Devolución por Liquid.del Imp.Sobre la Renta</t>
  </si>
  <si>
    <t>Devol.a Export.del Imp.a la Transf.de Bienes Mueb.y a la Prest.de Serv.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</si>
  <si>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</si>
  <si>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</si>
  <si>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</si>
  <si>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</si>
  <si>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</si>
  <si>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</si>
  <si>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 xml:space="preserve">Multas y Costas Judiciales </t>
  </si>
  <si>
    <t xml:space="preserve">Comisiones y Descuentos Sobre Ventas </t>
  </si>
  <si>
    <t>Gastos Diversos</t>
  </si>
  <si>
    <t>Tesoro Público Nacional</t>
  </si>
  <si>
    <t>Transferencias Corrientes al Sector Público</t>
  </si>
  <si>
    <t xml:space="preserve">A Empresas Privadas no Financieras 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</si>
  <si>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</si>
  <si>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</si>
  <si>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</si>
  <si>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</si>
  <si>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</si>
  <si>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A Organismos Multilaterales</t>
  </si>
  <si>
    <t>Mobiliarios</t>
  </si>
  <si>
    <t>Maquinarias y Equipos</t>
  </si>
  <si>
    <t>Equipos Médicos y de Laboratorios</t>
  </si>
  <si>
    <t xml:space="preserve">Equipos Informáticos </t>
  </si>
  <si>
    <t>Vehículos de Transporte</t>
  </si>
  <si>
    <t>Obras de Arte y Culturales</t>
  </si>
  <si>
    <t>Libros y Colecciones</t>
  </si>
  <si>
    <t xml:space="preserve">Herramientas y Repuestos Principales </t>
  </si>
  <si>
    <t>Maquinaria y Equipo de Producción para Apoyo Institucional</t>
  </si>
  <si>
    <t>Bienes Muebles Diversos</t>
  </si>
  <si>
    <t>Terrenos</t>
  </si>
  <si>
    <t xml:space="preserve">Edificios e Instalaciones 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</si>
  <si>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</si>
  <si>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</si>
  <si>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</si>
  <si>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</si>
  <si>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</si>
  <si>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</si>
  <si>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</si>
  <si>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Propiedad Intelectual</t>
  </si>
  <si>
    <t>Derechos de Intangibles Diversos</t>
  </si>
  <si>
    <t>Proyectos de Construcciones</t>
  </si>
  <si>
    <t xml:space="preserve">Proyectos de Ampliaciones </t>
  </si>
  <si>
    <t>Programas de Inversión Social</t>
  </si>
  <si>
    <t>Proyectos y Programas de Inversión Diversos</t>
  </si>
  <si>
    <t xml:space="preserve">Viales </t>
  </si>
  <si>
    <t>De Salud y Saneamiento Ambiental</t>
  </si>
  <si>
    <t>De Educación y Recreación</t>
  </si>
  <si>
    <t>De Vivienda y Oficina</t>
  </si>
  <si>
    <t>Portuarias, Aeroportuarias y Ferroviarias</t>
  </si>
  <si>
    <t xml:space="preserve">Eléctricas y Comunicaciones </t>
  </si>
  <si>
    <t xml:space="preserve">De Producción de Bienes y Servicios </t>
  </si>
  <si>
    <t>Supervisión de Infraestructuras</t>
  </si>
  <si>
    <t>Obras de Infaestructura Diversas</t>
  </si>
  <si>
    <t>Transferencias de Capital al Sector Público</t>
  </si>
  <si>
    <t>A Empresas Privadas no Financieras</t>
  </si>
  <si>
    <t xml:space="preserve">A Empresas Privadas Financieras </t>
  </si>
  <si>
    <t xml:space="preserve">Bonos </t>
  </si>
  <si>
    <t>Letras del Tesoro</t>
  </si>
  <si>
    <t>Notas de Crèdito del tesoro Pùblico</t>
  </si>
  <si>
    <t>Cédulas Hipotecarias</t>
  </si>
  <si>
    <t>Depositos a Plazos</t>
  </si>
  <si>
    <t xml:space="preserve">Acciones </t>
  </si>
  <si>
    <t>Participación de Capital</t>
  </si>
  <si>
    <t>Títulosvalores del Exterior</t>
  </si>
  <si>
    <t>Acciones y Participación de Capital en el Exterior</t>
  </si>
  <si>
    <t>Títulovalores Diversos</t>
  </si>
  <si>
    <t>Al Gobierno Central</t>
  </si>
  <si>
    <t>A Instituciones Descentralizadas no Empresariales</t>
  </si>
  <si>
    <t xml:space="preserve">A Empresas Públicas no Financieras </t>
  </si>
  <si>
    <t>A Empresas Públicas Financieras</t>
  </si>
  <si>
    <t>A Instituciones de Seguridad Social</t>
  </si>
  <si>
    <t>A Municipalidades</t>
  </si>
  <si>
    <t>Rescate de Bonos del Estado</t>
  </si>
  <si>
    <t xml:space="preserve">Rescate de Notas de Crédito del Tesoro Público </t>
  </si>
  <si>
    <t>Rescate de Títulosvalores Diversos</t>
  </si>
  <si>
    <t xml:space="preserve">De Instituciones Descentralizadas no Empresariales </t>
  </si>
  <si>
    <t>Cuentas por Pagar de Años Anteriores</t>
  </si>
  <si>
    <t>%</t>
  </si>
  <si>
    <t>DEL 1 DE ENERO AL 31 DE ENERO 2020</t>
  </si>
  <si>
    <t>( EN DOLARES US )</t>
  </si>
  <si>
    <t>*</t>
  </si>
  <si>
    <t>EJECUCION PRESUPUESTARIA DE EGRESOS CONSOLIDADO POR RUBRO, CUENTA Y OBJETO ESPECIFICO  -  FONDOS RECURSOS PROPIOS</t>
  </si>
  <si>
    <t>F.F. 1</t>
  </si>
  <si>
    <t>FONDO GENERAL</t>
  </si>
  <si>
    <t>F.R. 110</t>
  </si>
  <si>
    <t>FODES PARA GASTOS DE FUNCIONAMIENTO</t>
  </si>
  <si>
    <t>Por Remuneraciones Permanerntes</t>
  </si>
  <si>
    <t>Oxígeno</t>
  </si>
  <si>
    <t>F.R. 111</t>
  </si>
  <si>
    <t>FODES PARA GASTOS DE INVERSION</t>
  </si>
  <si>
    <t>Maquinaria y Equipo de Producción</t>
  </si>
  <si>
    <t>DEL 1 DE ENERO AL 31 DE ENERO DE 2020</t>
  </si>
  <si>
    <t>EJECUCION PRESUPUESTARIA DE EGRESOS CONSOLIDADO  -  FONDOS FODES 25%</t>
  </si>
  <si>
    <t>EJECUCION PRESUPUESTARIA DE EGRESOS CONSOLIDADO  -   FONDOS FODES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</si>
</sst>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540A]* #,##0.00_ ;_-[$$-540A]* \-#,##0.00\ ;_-[$$-540A]* &quot;-&quot;??_ ;_-@_ "/>
    <numFmt numFmtId="170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4"/>
      <name val="Arial Black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4"/>
      <color theme="8"/>
      <name val="Monotype Corsiva"/>
      <family val="4"/>
    </font>
    <font>
      <b/>
      <sz val="14"/>
      <color rgb="FF123DF6"/>
      <name val="Arial Narrow"/>
      <family val="2"/>
    </font>
    <font>
      <b/>
      <sz val="14"/>
      <color theme="8"/>
      <name val="Arial Narrow"/>
      <family val="2"/>
    </font>
    <font>
      <b/>
      <sz val="12"/>
      <color rgb="FF123DF6"/>
      <name val="Arial"/>
      <family val="2"/>
    </font>
    <font>
      <sz val="12"/>
      <color rgb="FF002060"/>
      <name val="Arial"/>
      <family val="2"/>
    </font>
    <font>
      <b/>
      <sz val="12"/>
      <color rgb="FF7030A0"/>
      <name val="Arial"/>
      <family val="2"/>
    </font>
    <font>
      <b/>
      <sz val="16"/>
      <color rgb="FF123DF6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6600FF"/>
      <name val="Arial Rounded MT Bold"/>
      <family val="2"/>
    </font>
    <font>
      <sz val="12"/>
      <color rgb="FF0000FF"/>
      <name val="Arial Rounded MT Bold"/>
      <family val="2"/>
    </font>
    <font>
      <sz val="10"/>
      <color theme="1"/>
      <name val="Calibri"/>
      <family val="2"/>
      <scheme val="minor"/>
    </font>
    <font>
      <b/>
      <sz val="11"/>
      <color rgb="FF00B0F0"/>
      <name val="Century Gothic"/>
      <family val="2"/>
    </font>
    <font>
      <sz val="12"/>
      <color rgb="FF6600FF"/>
      <name val="Arial Rounded MT Bold"/>
      <family val="2"/>
    </font>
    <font>
      <sz val="12"/>
      <color rgb="FF00B0F0"/>
      <name val="Arial Rounded MT Bold"/>
      <family val="2"/>
    </font>
    <font>
      <b/>
      <sz val="11"/>
      <color rgb="FF0070C0"/>
      <name val="Calibri"/>
      <family val="2"/>
      <scheme val="minor"/>
    </font>
    <font>
      <b/>
      <sz val="11"/>
      <color rgb="FF00B0F0"/>
      <name val="Arial Rounded MT Bold"/>
      <family val="2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/>
      <top style="dashDot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ash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">
        <color auto="1"/>
      </bottom>
      <diagonal/>
    </border>
    <border>
      <left style="dotted">
        <color auto="1"/>
      </left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/>
    </xf>
    <xf numFmtId="165" fontId="3" fillId="0" borderId="10" xfId="0" applyNumberFormat="1" applyFont="1" applyFill="1" applyBorder="1" applyAlignment="1">
      <alignment vertical="center"/>
    </xf>
    <xf numFmtId="165" fontId="3" fillId="0" borderId="11" xfId="0" applyNumberFormat="1" applyFont="1" applyFill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/>
    <xf numFmtId="165" fontId="3" fillId="0" borderId="7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165" fontId="11" fillId="0" borderId="4" xfId="0" applyNumberFormat="1" applyFont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0" fillId="0" borderId="14" xfId="0" applyBorder="1"/>
    <xf numFmtId="44" fontId="0" fillId="0" borderId="15" xfId="4" applyFont="1" applyBorder="1"/>
    <xf numFmtId="0" fontId="0" fillId="0" borderId="1" xfId="0" applyBorder="1"/>
    <xf numFmtId="44" fontId="0" fillId="0" borderId="1" xfId="4" applyFont="1" applyBorder="1"/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44" fontId="15" fillId="0" borderId="1" xfId="4" applyFont="1" applyBorder="1"/>
    <xf numFmtId="9" fontId="15" fillId="0" borderId="1" xfId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44" fontId="24" fillId="0" borderId="1" xfId="4" applyFont="1" applyBorder="1"/>
    <xf numFmtId="9" fontId="17" fillId="0" borderId="1" xfId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7" fillId="0" borderId="1" xfId="4" applyFont="1" applyBorder="1"/>
    <xf numFmtId="9" fontId="24" fillId="0" borderId="1" xfId="1" applyFont="1" applyBorder="1" applyAlignment="1">
      <alignment horizontal="center"/>
    </xf>
    <xf numFmtId="44" fontId="27" fillId="0" borderId="1" xfId="4" applyFont="1" applyBorder="1"/>
    <xf numFmtId="44" fontId="0" fillId="0" borderId="2" xfId="4" applyFont="1" applyBorder="1"/>
    <xf numFmtId="170" fontId="0" fillId="0" borderId="2" xfId="1" applyNumberFormat="1" applyFont="1" applyBorder="1" applyAlignment="1">
      <alignment horizontal="center"/>
    </xf>
    <xf numFmtId="9" fontId="20" fillId="0" borderId="2" xfId="1" applyNumberFormat="1" applyFont="1" applyBorder="1" applyAlignment="1">
      <alignment horizontal="center"/>
    </xf>
    <xf numFmtId="170" fontId="17" fillId="0" borderId="2" xfId="1" applyNumberFormat="1" applyFont="1" applyBorder="1" applyAlignment="1">
      <alignment horizontal="center"/>
    </xf>
    <xf numFmtId="170" fontId="24" fillId="0" borderId="2" xfId="1" applyNumberFormat="1" applyFont="1" applyBorder="1" applyAlignment="1">
      <alignment horizontal="center"/>
    </xf>
    <xf numFmtId="0" fontId="0" fillId="0" borderId="21" xfId="0" applyBorder="1"/>
    <xf numFmtId="9" fontId="0" fillId="0" borderId="2" xfId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20" fillId="0" borderId="2" xfId="0" applyFont="1" applyBorder="1"/>
    <xf numFmtId="0" fontId="0" fillId="0" borderId="16" xfId="0" applyBorder="1"/>
    <xf numFmtId="0" fontId="0" fillId="0" borderId="24" xfId="0" applyBorder="1"/>
    <xf numFmtId="0" fontId="0" fillId="0" borderId="17" xfId="0" applyBorder="1"/>
    <xf numFmtId="0" fontId="0" fillId="0" borderId="21" xfId="0" applyBorder="1" applyAlignment="1">
      <alignment horizontal="right"/>
    </xf>
    <xf numFmtId="0" fontId="0" fillId="0" borderId="21" xfId="0" applyBorder="1" applyAlignment="1">
      <alignment horizontal="center"/>
    </xf>
    <xf numFmtId="9" fontId="0" fillId="0" borderId="23" xfId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0" fillId="0" borderId="1" xfId="4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</cellXfs>
  <cellStyles count="5">
    <cellStyle name="Moneda" xfId="4" builtinId="4"/>
    <cellStyle name="Moneda 2" xfId="2"/>
    <cellStyle name="Normal" xfId="0" builtinId="0"/>
    <cellStyle name="Porcentaje" xfId="1" builtinId="5"/>
    <cellStyle name="Porcentual 2" xfId="3"/>
  </cellStyles>
  <dxfs count="0"/>
  <tableStyles count="0" defaultTableStyle="TableStyleMedium2" defaultPivotStyle="PivotStyleMedium9"/>
  <colors>
    <mruColors>
      <color rgb="FF00FF99"/>
      <color rgb="FF00FFFF"/>
      <color rgb="FF0000FF"/>
      <color rgb="FF6600FF"/>
      <color rgb="FF0033CC"/>
      <color rgb="FF009999"/>
      <color rgb="FF00FF00"/>
      <color rgb="FF5F5F5F"/>
      <color rgb="FF123DF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lt1"/>
                </a:solidFill>
                <a:latin typeface="+mn-lt"/>
                <a:ea typeface="+mn-ea"/>
                <a:cs typeface="+mn-cs"/>
              </a:rPr>
              <a:t>Ingresos Percibidos  vs  Gastos</a:t>
            </a:r>
            <a:endParaRPr lang="es-ES">
              <a:solidFill>
                <a:srgbClr val="123DF6"/>
              </a:solidFill>
            </a:endParaRPr>
          </a:p>
        </c:rich>
      </c:tx>
      <c:overlay val="0"/>
      <c:spPr>
        <a:solidFill>
          <a:schemeClr val="accent1"/>
        </a:solidFill>
        <a:ln w="38100" cap="flat" cmpd="sng" algn="ctr">
          <a:solidFill>
            <a:schemeClr val="lt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3007813678461"/>
          <c:y val="0.16702573636628754"/>
          <c:w val="0.76615343771683708"/>
          <c:h val="0.397079323417906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3831448"/>
        <c:axId val="303831840"/>
        <c:axId val="0"/>
      </c:bar3DChart>
      <c:catAx>
        <c:axId val="303831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3831840"/>
        <c:crosses val="autoZero"/>
        <c:auto val="1"/>
        <c:lblAlgn val="ctr"/>
        <c:lblOffset val="100"/>
        <c:noMultiLvlLbl val="0"/>
      </c:catAx>
      <c:valAx>
        <c:axId val="30383184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303831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rgbClr val="000000">
                <a:alpha val="57647"/>
              </a:srgbClr>
            </a:solidFill>
            <a:prstDash val="solid"/>
          </a:ln>
        </c:spPr>
      </c:dTable>
    </c:plotArea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lt1"/>
                </a:solidFill>
                <a:latin typeface="+mn-lt"/>
                <a:ea typeface="+mn-ea"/>
                <a:cs typeface="+mn-cs"/>
              </a:rPr>
              <a:t>Ingresos Proyectados  vs </a:t>
            </a:r>
            <a:r>
              <a:rPr lang="es-ES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Percibidos</a:t>
            </a:r>
            <a:endParaRPr lang="es-ES"/>
          </a:p>
        </c:rich>
      </c:tx>
      <c:overlay val="0"/>
      <c:spPr>
        <a:solidFill>
          <a:schemeClr val="accent1"/>
        </a:solidFill>
        <a:ln w="38100" cap="flat" cmpd="sng" algn="ctr">
          <a:solidFill>
            <a:srgbClr val="5E5EF4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123DF6"/>
            </a:solidFill>
          </c:spPr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4692360"/>
        <c:axId val="304688832"/>
        <c:axId val="0"/>
      </c:bar3DChart>
      <c:catAx>
        <c:axId val="304692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4688832"/>
        <c:crosses val="autoZero"/>
        <c:auto val="1"/>
        <c:lblAlgn val="ctr"/>
        <c:lblOffset val="100"/>
        <c:noMultiLvlLbl val="0"/>
      </c:catAx>
      <c:valAx>
        <c:axId val="3046888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304692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</xdr:row>
      <xdr:rowOff>19050</xdr:rowOff>
    </xdr:from>
    <xdr:to>
      <xdr:col>19</xdr:col>
      <xdr:colOff>742950</xdr:colOff>
      <xdr:row>15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1133475</xdr:colOff>
      <xdr:row>21</xdr:row>
      <xdr:rowOff>9525</xdr:rowOff>
    </xdr:from>
    <xdr:to>
      <xdr:col>20</xdr:col>
      <xdr:colOff>9524</xdr:colOff>
      <xdr:row>33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27\Desktop\BAC%20UP%20-%20%20ECHEGOYEN\BAC%20UP%20-%20%20ECHEGOYEN\BACK%20UP%20-%20%20ECHEGOYEN\OPERACIONES%20FINANCIERAS%202020\EJE-FP-2020\EJ-FP-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"/>
      <sheetName val="INF-FP (2)"/>
      <sheetName val="INF-FP"/>
      <sheetName val="Hoja73"/>
      <sheetName val="EJE-FP"/>
      <sheetName val="Hoja76"/>
      <sheetName val="INST"/>
      <sheetName val="Hoja85"/>
      <sheetName val="plan ing2020"/>
      <sheetName val="Hoja84"/>
      <sheetName val="15% DEL 75%2020"/>
      <sheetName val="Hoja81"/>
      <sheetName val="Hoja83"/>
      <sheetName val="GRAFICO"/>
      <sheetName val="FODES ABRIL 2019 (2)"/>
      <sheetName val="FODES ENERO2020"/>
      <sheetName val="CALCULO"/>
      <sheetName val="COMBUSTIBLE2018 Y 2019"/>
      <sheetName val="Hoja44"/>
      <sheetName val="Hoja71"/>
      <sheetName val="Hoja59"/>
      <sheetName val="PRESUPUESTOS 2012-2018"/>
      <sheetName val="FODES 75%-25%RECURSOS P"/>
      <sheetName val="Hoja74"/>
      <sheetName val="PRE-2018 DE INGRESOS"/>
      <sheetName val="2018"/>
      <sheetName val="FODES2017MENSUAL"/>
      <sheetName val="FODES2018MENSUAL (3)"/>
      <sheetName val="FODES2020"/>
      <sheetName val="DISPONIBILIDAD FODES75%"/>
      <sheetName val="COMBUSTIBLE2017"/>
      <sheetName val="REFEPRESTAMOS"/>
      <sheetName val="Hoja35"/>
      <sheetName val="INFINGISMAEL"/>
      <sheetName val="COSTO RASTRO MUNICIPAL"/>
      <sheetName val="RENE02092016"/>
      <sheetName val="SIN PRESUP"/>
      <sheetName val="Hoja22"/>
      <sheetName val="002018"/>
      <sheetName val="FORMULA"/>
      <sheetName val="PROYECTOLED2015"/>
      <sheetName val="Detalle Dietas"/>
      <sheetName val="Hoja2"/>
      <sheetName val="Hoja4"/>
      <sheetName val="Hoja11"/>
      <sheetName val="INGRESOS-EGRESOS-12-13"/>
      <sheetName val="PRESUPGENERAL"/>
      <sheetName val="PRE-2015 DE PROYECTOS"/>
      <sheetName val="PRE-2015 DE DEUDA MPAL"/>
      <sheetName val="PRE-2015 DE PERSONAL"/>
      <sheetName val="PRE-2015 DE DECRETOS Y REFORMAS"/>
      <sheetName val="PRE-2015 DETALLE PROYECTOS"/>
      <sheetName val="PLAN TRIMESTRAL"/>
      <sheetName val="TRIMESTRE DOS"/>
      <sheetName val="SOLO F.PROPIOS"/>
      <sheetName val="ENERO A AGOSTO 2013"/>
      <sheetName val="2012-2013"/>
      <sheetName val="Hoja1"/>
      <sheetName val="CINCO AÑOS"/>
      <sheetName val="Hoja15"/>
      <sheetName val="Hoja15 (2)"/>
      <sheetName val="I-PROYECT-PERCIBIDO2015"/>
      <sheetName val="INGRESO-PROYECT Y PERCIBIDO2014"/>
      <sheetName val="2014"/>
      <sheetName val="Hoja10"/>
      <sheetName val="MORA 3 AÑOS"/>
      <sheetName val="MORA"/>
      <sheetName val="PRE-2019"/>
      <sheetName val="2015-OFICIAL"/>
      <sheetName val="DETPLAZAS"/>
      <sheetName val="RESURUBRO"/>
      <sheetName val="PREGENERAL2014"/>
      <sheetName val="PREGENERAL2015"/>
      <sheetName val="PRES2014"/>
      <sheetName val="PROGRAMACION"/>
      <sheetName val="Hoja3"/>
      <sheetName val="PROGRAMACION FISICA2016"/>
      <sheetName val="2016"/>
      <sheetName val="PLAN COMPRAS2015"/>
      <sheetName val="EVALUACION"/>
      <sheetName val="Hoja7"/>
      <sheetName val="Hoja9"/>
      <sheetName val="PROYECCION2014"/>
      <sheetName val="LIQUIDEZ"/>
      <sheetName val="PRE-2015DEFINITIVO"/>
      <sheetName val="PRESUP-16 AÑOS"/>
      <sheetName val="Hoja8"/>
      <sheetName val="Hoja13"/>
      <sheetName val="Hoja14"/>
      <sheetName val="Hoja17"/>
      <sheetName val="Hoja18"/>
      <sheetName val="Hoja19"/>
      <sheetName val="Hoja20"/>
      <sheetName val="PRE-2015 ACTIVIDADES"/>
      <sheetName val="Hoja21"/>
      <sheetName val="Hoja16"/>
      <sheetName val="CONTENIDO ACDOS PROY"/>
      <sheetName val="Hoja5"/>
      <sheetName val="Hoja12"/>
      <sheetName val="Hoja23"/>
      <sheetName val="SELLO BONO JUNIO"/>
      <sheetName val="CONTROL CAJAS"/>
      <sheetName val="Hoja86"/>
      <sheetName val="Hoja6"/>
      <sheetName val="DIAGNOSTICO"/>
      <sheetName val="Hoja27"/>
      <sheetName val="Hoja28"/>
      <sheetName val="AGENDA"/>
      <sheetName val="Hoja29"/>
      <sheetName val="PARTIDA"/>
      <sheetName val="Hoja30"/>
      <sheetName val="Hoja24"/>
      <sheetName val="Hoja26"/>
      <sheetName val="INCREMENTO SALARIOS"/>
      <sheetName val="BITACORA TRAB.ESTUDIANTE"/>
      <sheetName val="Hoja31"/>
      <sheetName val="02092016"/>
      <sheetName val="Hoja32"/>
      <sheetName val="Hoja33"/>
      <sheetName val="ING.F.P.2016"/>
      <sheetName val="Hoja34"/>
      <sheetName val="PRESUPUESTO"/>
      <sheetName val="ING-EGRE"/>
      <sheetName val="Hoja36"/>
      <sheetName val="Hoja37"/>
      <sheetName val="TOTALDECRETOS"/>
      <sheetName val="PTES."/>
      <sheetName val="Hoja39"/>
      <sheetName val="Hoja38"/>
      <sheetName val="prevención violencia"/>
      <sheetName val="CMPV"/>
      <sheetName val="05112018"/>
      <sheetName val="Hoja42"/>
      <sheetName val="CUADRO MIDES"/>
      <sheetName val="Hoja41"/>
      <sheetName val="DETALLES "/>
      <sheetName val="Hoja43"/>
      <sheetName val="Hoja45"/>
      <sheetName val="Hoja46"/>
      <sheetName val="Hoja47"/>
      <sheetName val="PROCESO APLICACION RENTA"/>
      <sheetName val="FORMULA COD.CONTABLE"/>
      <sheetName val="Hoja48"/>
      <sheetName val="Hoja49"/>
      <sheetName val="PROY.RECARP."/>
      <sheetName val="Hoja51"/>
      <sheetName val="Hoja52"/>
      <sheetName val="Hoja53"/>
      <sheetName val="Hoja56"/>
      <sheetName val="TRANSP"/>
      <sheetName val="2012-2017"/>
      <sheetName val="EGREXRUBRO"/>
      <sheetName val="EGREXESPECIFICO"/>
      <sheetName val="INGXRUBRO"/>
      <sheetName val="Hoja60"/>
      <sheetName val="EXESPECIFICO"/>
      <sheetName val="Hoja40"/>
      <sheetName val="PRE-1994-2018"/>
      <sheetName val="Hoja57"/>
      <sheetName val="MEMBRETES2018"/>
      <sheetName val="Hoja58"/>
      <sheetName val="Hoja25"/>
      <sheetName val="HORAS EXTRAS"/>
      <sheetName val="5%fiestas"/>
      <sheetName val="Hoja61"/>
      <sheetName val="RESUMENMATRIZ"/>
      <sheetName val="DETALLEMATRIZ"/>
      <sheetName val="Hoja62"/>
      <sheetName val="Hoja63"/>
      <sheetName val="Hoja64"/>
      <sheetName val="Hoja66"/>
      <sheetName val="Hoja67"/>
      <sheetName val="Hoja68"/>
      <sheetName val="Hoja69"/>
      <sheetName val="Hoja70"/>
      <sheetName val="COMISION2018"/>
      <sheetName val="COMISION2019"/>
      <sheetName val="UFI"/>
      <sheetName val="ufi2"/>
      <sheetName val="FOVIAL-COTRANS"/>
      <sheetName val="5%"/>
      <sheetName val="Hoja50"/>
      <sheetName val="Hoja65"/>
      <sheetName val="Hoja55"/>
      <sheetName val="Hoja72"/>
      <sheetName val="FORMATO"/>
      <sheetName val="2017-2018"/>
      <sheetName val="CONTROLAGOSTO2018"/>
      <sheetName val="Hoja54"/>
      <sheetName val="P-REFORMA"/>
      <sheetName val="Hoja77"/>
      <sheetName val="Hoja78"/>
      <sheetName val="Hoja79"/>
      <sheetName val="Hoja80"/>
      <sheetName val="Hoja82"/>
      <sheetName val="Hoja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H19" t="str">
            <v>FONDOS PROPIOS</v>
          </cell>
          <cell r="I19" t="str">
            <v>FODES 25%</v>
          </cell>
          <cell r="J19" t="str">
            <v>FODES 75%</v>
          </cell>
          <cell r="K19" t="str">
            <v>TOTAL</v>
          </cell>
        </row>
        <row r="20">
          <cell r="G20" t="str">
            <v>APROBADO</v>
          </cell>
          <cell r="H20">
            <v>10460878.609999999</v>
          </cell>
          <cell r="I20">
            <v>510651.96</v>
          </cell>
          <cell r="J20">
            <v>1531955.87</v>
          </cell>
          <cell r="K20">
            <v>12503486.440000001</v>
          </cell>
        </row>
        <row r="21">
          <cell r="G21" t="str">
            <v>EJECUTADO</v>
          </cell>
          <cell r="H21">
            <v>1644729.84</v>
          </cell>
          <cell r="I21">
            <v>99992.82</v>
          </cell>
          <cell r="J21">
            <v>245710.84</v>
          </cell>
          <cell r="K21">
            <v>1990433.5000000002</v>
          </cell>
        </row>
        <row r="22">
          <cell r="G22" t="str">
            <v>SALDO</v>
          </cell>
          <cell r="H22">
            <v>8816148.7699999996</v>
          </cell>
          <cell r="I22">
            <v>410659.14</v>
          </cell>
          <cell r="J22">
            <v>1286245.03</v>
          </cell>
          <cell r="K22">
            <v>10513052.939999999</v>
          </cell>
        </row>
        <row r="23">
          <cell r="G23" t="str">
            <v>PORCENTAJE</v>
          </cell>
          <cell r="H23">
            <v>0.15722673986750335</v>
          </cell>
          <cell r="I23">
            <v>0.19581403349553383</v>
          </cell>
          <cell r="J23">
            <v>0.16039028591600357</v>
          </cell>
          <cell r="K23">
            <v>0.15919027941137992</v>
          </cell>
        </row>
      </sheetData>
      <sheetData sheetId="23"/>
      <sheetData sheetId="24">
        <row r="13">
          <cell r="I13" t="str">
            <v>FONDOS PROPIOS</v>
          </cell>
          <cell r="J13" t="str">
            <v>FODES 25%</v>
          </cell>
          <cell r="K13" t="str">
            <v>FODES 75%</v>
          </cell>
          <cell r="L13" t="str">
            <v>TOTAL</v>
          </cell>
        </row>
        <row r="14">
          <cell r="H14" t="str">
            <v>APROBADO</v>
          </cell>
          <cell r="I14">
            <v>11149018.65</v>
          </cell>
          <cell r="J14">
            <v>473644.68</v>
          </cell>
          <cell r="K14">
            <v>1420934.16</v>
          </cell>
          <cell r="L14">
            <v>13043597.49</v>
          </cell>
        </row>
        <row r="15">
          <cell r="H15" t="str">
            <v>PERCIBIDO</v>
          </cell>
          <cell r="I15">
            <v>5489243.5199999996</v>
          </cell>
          <cell r="J15">
            <v>354957.31</v>
          </cell>
          <cell r="K15">
            <v>1064472.02</v>
          </cell>
          <cell r="L15">
            <v>6908672.8499999996</v>
          </cell>
        </row>
        <row r="16">
          <cell r="H16" t="str">
            <v>SALDO</v>
          </cell>
          <cell r="I16">
            <v>5659775.1300000008</v>
          </cell>
          <cell r="J16">
            <v>118687.37</v>
          </cell>
          <cell r="K16">
            <v>356462.1399999999</v>
          </cell>
          <cell r="L16">
            <v>6134924.6400000006</v>
          </cell>
        </row>
        <row r="17">
          <cell r="H17" t="str">
            <v>PORCENTAJE</v>
          </cell>
          <cell r="I17">
            <v>0.49235216948892624</v>
          </cell>
          <cell r="J17">
            <v>0.74941686244633843</v>
          </cell>
          <cell r="K17">
            <v>0.74913535754534899</v>
          </cell>
          <cell r="L17">
            <v>0.52966007693020278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L304"/>
  <sheetViews>
    <sheetView tabSelected="1" workbookViewId="0">
      <pane xSplit="2" ySplit="7" topLeftCell="C212" activePane="bottomRight" state="frozen"/>
      <selection pane="topRight" activeCell="C1" sqref="C1"/>
      <selection pane="bottomLeft" activeCell="A8" sqref="A8"/>
      <selection pane="bottomRight" activeCell="F220" sqref="F220"/>
    </sheetView>
  </sheetViews>
  <sheetFormatPr baseColWidth="10" defaultRowHeight="15" x14ac:dyDescent="0.25"/>
  <cols>
    <col min="1" max="1" width="11" customWidth="1"/>
    <col min="2" max="2" width="34.42578125" customWidth="1"/>
    <col min="3" max="3" width="14.140625" bestFit="1" customWidth="1"/>
    <col min="4" max="4" width="10.140625" hidden="1" customWidth="1"/>
    <col min="5" max="5" width="12.85546875" hidden="1" customWidth="1"/>
    <col min="6" max="6" width="14.140625" bestFit="1" customWidth="1"/>
    <col min="7" max="8" width="12.5703125" bestFit="1" customWidth="1"/>
    <col min="9" max="9" width="14.42578125" customWidth="1"/>
    <col min="10" max="10" width="12.5703125" bestFit="1" customWidth="1"/>
    <col min="11" max="11" width="14.140625" bestFit="1" customWidth="1"/>
    <col min="12" max="12" width="6.7109375" customWidth="1"/>
  </cols>
  <sheetData>
    <row r="1" spans="1:12" ht="15.75" x14ac:dyDescent="0.25">
      <c r="A1" s="63" t="s">
        <v>0</v>
      </c>
      <c r="B1" s="63"/>
      <c r="C1" s="63"/>
      <c r="D1" s="64"/>
      <c r="E1" s="64"/>
      <c r="F1" s="63"/>
      <c r="G1" s="63"/>
      <c r="H1" s="63"/>
      <c r="I1" s="63"/>
      <c r="J1" s="63"/>
      <c r="K1" s="63"/>
      <c r="L1" s="63"/>
    </row>
    <row r="2" spans="1:12" x14ac:dyDescent="0.25">
      <c r="A2" s="65" t="s">
        <v>293</v>
      </c>
      <c r="B2" s="65"/>
      <c r="C2" s="65"/>
      <c r="D2" s="64"/>
      <c r="E2" s="64"/>
      <c r="F2" s="65"/>
      <c r="G2" s="65"/>
      <c r="H2" s="65"/>
      <c r="I2" s="65"/>
      <c r="J2" s="65"/>
      <c r="K2" s="65"/>
      <c r="L2" s="65"/>
    </row>
    <row r="3" spans="1:12" x14ac:dyDescent="0.25">
      <c r="A3" s="66" t="s">
        <v>290</v>
      </c>
      <c r="B3" s="67"/>
      <c r="C3" s="67"/>
      <c r="D3" s="64"/>
      <c r="E3" s="64"/>
      <c r="F3" s="67"/>
      <c r="G3" s="67"/>
      <c r="H3" s="67"/>
      <c r="I3" s="67"/>
      <c r="J3" s="67"/>
      <c r="K3" s="67"/>
      <c r="L3" s="67"/>
    </row>
    <row r="4" spans="1:12" x14ac:dyDescent="0.25">
      <c r="A4" s="68" t="s">
        <v>291</v>
      </c>
      <c r="B4" s="68"/>
      <c r="C4" s="68"/>
      <c r="D4" s="64"/>
      <c r="E4" s="64"/>
      <c r="F4" s="68"/>
      <c r="G4" s="68"/>
      <c r="H4" s="68"/>
      <c r="I4" s="68"/>
      <c r="J4" s="68"/>
      <c r="K4" s="68"/>
      <c r="L4" s="68"/>
    </row>
    <row r="5" spans="1:12" x14ac:dyDescent="0.25">
      <c r="A5" s="47"/>
      <c r="B5" s="47"/>
      <c r="C5" s="47"/>
      <c r="D5" t="s">
        <v>29</v>
      </c>
      <c r="F5" s="47"/>
      <c r="G5" s="47" t="s">
        <v>30</v>
      </c>
      <c r="H5" s="47" t="s">
        <v>6</v>
      </c>
      <c r="I5" s="47"/>
      <c r="J5" s="47"/>
      <c r="K5" s="47"/>
      <c r="L5" s="47"/>
    </row>
    <row r="6" spans="1:12" x14ac:dyDescent="0.25">
      <c r="A6" s="48" t="s">
        <v>31</v>
      </c>
      <c r="B6" s="49" t="s">
        <v>32</v>
      </c>
      <c r="C6" s="48" t="s">
        <v>33</v>
      </c>
      <c r="D6" s="69" t="s">
        <v>34</v>
      </c>
      <c r="E6" s="70"/>
      <c r="F6" s="71" t="s">
        <v>35</v>
      </c>
      <c r="G6" s="73" t="s">
        <v>36</v>
      </c>
      <c r="H6" s="73"/>
      <c r="I6" s="48" t="s">
        <v>33</v>
      </c>
      <c r="J6" s="48" t="s">
        <v>28</v>
      </c>
      <c r="K6" s="49" t="s">
        <v>22</v>
      </c>
      <c r="L6" s="49" t="s">
        <v>289</v>
      </c>
    </row>
    <row r="7" spans="1:12" x14ac:dyDescent="0.25">
      <c r="A7" s="30" t="s">
        <v>292</v>
      </c>
      <c r="B7" s="30" t="s">
        <v>292</v>
      </c>
      <c r="C7" s="31" t="s">
        <v>37</v>
      </c>
      <c r="D7" s="45" t="s">
        <v>38</v>
      </c>
      <c r="E7" s="20" t="s">
        <v>39</v>
      </c>
      <c r="F7" s="72"/>
      <c r="G7" s="31" t="s">
        <v>38</v>
      </c>
      <c r="H7" s="30" t="s">
        <v>39</v>
      </c>
      <c r="I7" s="50" t="s">
        <v>40</v>
      </c>
      <c r="J7" s="30"/>
      <c r="K7" s="30" t="s">
        <v>292</v>
      </c>
      <c r="L7" s="30" t="s">
        <v>292</v>
      </c>
    </row>
    <row r="8" spans="1:12" x14ac:dyDescent="0.25">
      <c r="A8" s="31">
        <v>5</v>
      </c>
      <c r="B8" s="30" t="s">
        <v>41</v>
      </c>
      <c r="C8" s="40">
        <v>8699995.0204000007</v>
      </c>
      <c r="D8" s="21">
        <v>0</v>
      </c>
      <c r="E8" s="21">
        <v>0</v>
      </c>
      <c r="F8" s="40">
        <v>8699995.0204000007</v>
      </c>
      <c r="G8" s="40">
        <v>141442.03</v>
      </c>
      <c r="H8" s="40">
        <v>141442.03</v>
      </c>
      <c r="I8" s="40">
        <v>8699995.0204000007</v>
      </c>
      <c r="J8" s="40">
        <v>485953.43999999977</v>
      </c>
      <c r="K8" s="40">
        <v>8214041.5804000013</v>
      </c>
      <c r="L8" s="46">
        <f>+J8/I8</f>
        <v>5.5856749211984837E-2</v>
      </c>
    </row>
    <row r="9" spans="1:12" x14ac:dyDescent="0.25">
      <c r="A9" s="25">
        <v>6</v>
      </c>
      <c r="B9" s="22" t="s">
        <v>42</v>
      </c>
      <c r="C9" s="23">
        <v>285828.23000000004</v>
      </c>
      <c r="D9" s="23">
        <v>0</v>
      </c>
      <c r="E9" s="23">
        <v>0</v>
      </c>
      <c r="F9" s="23">
        <v>285828.23000000004</v>
      </c>
      <c r="G9" s="23">
        <v>0</v>
      </c>
      <c r="H9" s="23">
        <v>0</v>
      </c>
      <c r="I9" s="23">
        <v>285828.23000000004</v>
      </c>
      <c r="J9" s="23">
        <v>3360.39</v>
      </c>
      <c r="K9" s="23">
        <v>282467.84000000003</v>
      </c>
      <c r="L9" s="24">
        <f t="shared" ref="L9:L10" si="0">+J9/I9</f>
        <v>1.1756676378676799E-2</v>
      </c>
    </row>
    <row r="10" spans="1:12" x14ac:dyDescent="0.25">
      <c r="A10" s="25">
        <v>7</v>
      </c>
      <c r="B10" s="22" t="s">
        <v>43</v>
      </c>
      <c r="C10" s="23">
        <v>391785.12</v>
      </c>
      <c r="D10" s="23">
        <v>0</v>
      </c>
      <c r="E10" s="23">
        <v>0</v>
      </c>
      <c r="F10" s="23">
        <v>391785.12</v>
      </c>
      <c r="G10" s="23">
        <v>0</v>
      </c>
      <c r="H10" s="23">
        <v>0</v>
      </c>
      <c r="I10" s="23">
        <v>391785.12</v>
      </c>
      <c r="J10" s="23">
        <v>0</v>
      </c>
      <c r="K10" s="23">
        <v>391785.12</v>
      </c>
      <c r="L10" s="24">
        <f t="shared" si="0"/>
        <v>0</v>
      </c>
    </row>
    <row r="11" spans="1:12" hidden="1" x14ac:dyDescent="0.25">
      <c r="A11" s="25">
        <v>9</v>
      </c>
      <c r="B11" s="22" t="s">
        <v>44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2"/>
    </row>
    <row r="12" spans="1:12" x14ac:dyDescent="0.25">
      <c r="A12" s="26"/>
      <c r="B12" s="27" t="s">
        <v>1</v>
      </c>
      <c r="C12" s="28">
        <v>9377608.3704000004</v>
      </c>
      <c r="D12" s="23">
        <v>0</v>
      </c>
      <c r="E12" s="23">
        <v>0</v>
      </c>
      <c r="F12" s="28">
        <v>9377608.3704000004</v>
      </c>
      <c r="G12" s="28">
        <v>141442.03</v>
      </c>
      <c r="H12" s="28">
        <v>141442.03</v>
      </c>
      <c r="I12" s="28">
        <v>9377608.3704000004</v>
      </c>
      <c r="J12" s="28">
        <v>489313.82999999978</v>
      </c>
      <c r="K12" s="28">
        <v>8888294.5404000003</v>
      </c>
      <c r="L12" s="29">
        <f t="shared" ref="L12:L17" si="1">+J12/I12</f>
        <v>5.2178957648145868E-2</v>
      </c>
    </row>
    <row r="13" spans="1:12" x14ac:dyDescent="0.25">
      <c r="A13" s="25">
        <v>51</v>
      </c>
      <c r="B13" s="22" t="s">
        <v>45</v>
      </c>
      <c r="C13" s="23">
        <v>5006683.2300000014</v>
      </c>
      <c r="D13" s="23">
        <v>0</v>
      </c>
      <c r="E13" s="23">
        <v>0</v>
      </c>
      <c r="F13" s="23">
        <v>5006683.2300000014</v>
      </c>
      <c r="G13" s="23">
        <v>12245.62</v>
      </c>
      <c r="H13" s="23">
        <v>12245.619999999999</v>
      </c>
      <c r="I13" s="23">
        <v>5006683.2300000014</v>
      </c>
      <c r="J13" s="23">
        <v>365951.74999999977</v>
      </c>
      <c r="K13" s="23">
        <v>4640731.4800000014</v>
      </c>
      <c r="L13" s="24">
        <f t="shared" si="1"/>
        <v>7.3092651000410833E-2</v>
      </c>
    </row>
    <row r="14" spans="1:12" x14ac:dyDescent="0.25">
      <c r="A14" s="25">
        <v>54</v>
      </c>
      <c r="B14" s="22" t="s">
        <v>46</v>
      </c>
      <c r="C14" s="23">
        <v>3391460.2831999995</v>
      </c>
      <c r="D14" s="23">
        <v>0</v>
      </c>
      <c r="E14" s="23">
        <v>0</v>
      </c>
      <c r="F14" s="23">
        <v>3391460.2831999995</v>
      </c>
      <c r="G14" s="23">
        <v>116581.32</v>
      </c>
      <c r="H14" s="23">
        <v>129196.41</v>
      </c>
      <c r="I14" s="23">
        <v>3378845.1931999992</v>
      </c>
      <c r="J14" s="23">
        <v>105981.18</v>
      </c>
      <c r="K14" s="23">
        <v>3272864.013199999</v>
      </c>
      <c r="L14" s="24">
        <f t="shared" si="1"/>
        <v>3.1366095201191657E-2</v>
      </c>
    </row>
    <row r="15" spans="1:12" x14ac:dyDescent="0.25">
      <c r="A15" s="25">
        <v>55</v>
      </c>
      <c r="B15" s="22" t="s">
        <v>47</v>
      </c>
      <c r="C15" s="23">
        <v>284627.06719999999</v>
      </c>
      <c r="D15" s="23">
        <v>0</v>
      </c>
      <c r="E15" s="23">
        <v>0</v>
      </c>
      <c r="F15" s="23">
        <v>284627.06719999999</v>
      </c>
      <c r="G15" s="23">
        <v>12615.09</v>
      </c>
      <c r="H15" s="23">
        <v>0</v>
      </c>
      <c r="I15" s="23">
        <v>297242.15720000002</v>
      </c>
      <c r="J15" s="23">
        <v>13091.420000000002</v>
      </c>
      <c r="K15" s="23">
        <v>284150.73720000003</v>
      </c>
      <c r="L15" s="24">
        <f t="shared" si="1"/>
        <v>4.4042945063110316E-2</v>
      </c>
    </row>
    <row r="16" spans="1:12" x14ac:dyDescent="0.25">
      <c r="A16" s="25">
        <v>56</v>
      </c>
      <c r="B16" s="22" t="s">
        <v>48</v>
      </c>
      <c r="C16" s="23">
        <v>17224.440000000002</v>
      </c>
      <c r="D16" s="23">
        <v>0</v>
      </c>
      <c r="E16" s="23">
        <v>0</v>
      </c>
      <c r="F16" s="23">
        <v>17224.440000000002</v>
      </c>
      <c r="G16" s="23">
        <v>0</v>
      </c>
      <c r="H16" s="23">
        <v>0</v>
      </c>
      <c r="I16" s="23">
        <v>17224.440000000002</v>
      </c>
      <c r="J16" s="23">
        <v>929.09</v>
      </c>
      <c r="K16" s="23">
        <v>16295.350000000002</v>
      </c>
      <c r="L16" s="24">
        <f t="shared" si="1"/>
        <v>5.3940215182612605E-2</v>
      </c>
    </row>
    <row r="17" spans="1:12" x14ac:dyDescent="0.25">
      <c r="A17" s="25">
        <v>61</v>
      </c>
      <c r="B17" s="22" t="s">
        <v>49</v>
      </c>
      <c r="C17" s="23">
        <v>285828.23000000004</v>
      </c>
      <c r="D17" s="23">
        <v>0</v>
      </c>
      <c r="E17" s="23">
        <v>0</v>
      </c>
      <c r="F17" s="23">
        <v>285828.23000000004</v>
      </c>
      <c r="G17" s="23">
        <v>0</v>
      </c>
      <c r="H17" s="23">
        <v>0</v>
      </c>
      <c r="I17" s="23">
        <v>285828.23000000004</v>
      </c>
      <c r="J17" s="23">
        <v>3360.39</v>
      </c>
      <c r="K17" s="23">
        <v>282467.84000000003</v>
      </c>
      <c r="L17" s="24">
        <f t="shared" si="1"/>
        <v>1.1756676378676799E-2</v>
      </c>
    </row>
    <row r="18" spans="1:12" hidden="1" x14ac:dyDescent="0.25">
      <c r="A18" s="25">
        <v>62</v>
      </c>
      <c r="B18" s="22" t="s">
        <v>50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2"/>
    </row>
    <row r="19" spans="1:12" hidden="1" x14ac:dyDescent="0.25">
      <c r="A19" s="25">
        <v>63</v>
      </c>
      <c r="B19" s="22" t="s">
        <v>51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2"/>
    </row>
    <row r="20" spans="1:12" x14ac:dyDescent="0.25">
      <c r="A20" s="25">
        <v>71</v>
      </c>
      <c r="B20" s="22" t="s">
        <v>52</v>
      </c>
      <c r="C20" s="23">
        <v>391785.12</v>
      </c>
      <c r="D20" s="23">
        <v>0</v>
      </c>
      <c r="E20" s="23">
        <v>0</v>
      </c>
      <c r="F20" s="23">
        <v>391785.12</v>
      </c>
      <c r="G20" s="23">
        <v>0</v>
      </c>
      <c r="H20" s="23">
        <v>0</v>
      </c>
      <c r="I20" s="23">
        <v>391785.12</v>
      </c>
      <c r="J20" s="23">
        <v>0</v>
      </c>
      <c r="K20" s="23">
        <v>391785.12</v>
      </c>
      <c r="L20" s="24">
        <f>+J20/I20</f>
        <v>0</v>
      </c>
    </row>
    <row r="21" spans="1:12" hidden="1" x14ac:dyDescent="0.25">
      <c r="A21" s="25">
        <v>72</v>
      </c>
      <c r="B21" s="22" t="s">
        <v>53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2"/>
    </row>
    <row r="22" spans="1:12" hidden="1" x14ac:dyDescent="0.25">
      <c r="A22" s="25">
        <v>99</v>
      </c>
      <c r="B22" s="22" t="s">
        <v>54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2"/>
    </row>
    <row r="23" spans="1:12" x14ac:dyDescent="0.25">
      <c r="A23" s="26"/>
      <c r="B23" s="27" t="s">
        <v>1</v>
      </c>
      <c r="C23" s="28">
        <v>9377608.3703999985</v>
      </c>
      <c r="D23" s="23">
        <v>0</v>
      </c>
      <c r="E23" s="23">
        <v>0</v>
      </c>
      <c r="F23" s="28">
        <v>9377608.3703999985</v>
      </c>
      <c r="G23" s="28">
        <v>141442.03</v>
      </c>
      <c r="H23" s="28">
        <v>141442.03</v>
      </c>
      <c r="I23" s="28">
        <v>9377608.3703999985</v>
      </c>
      <c r="J23" s="28">
        <v>489313.82999999978</v>
      </c>
      <c r="K23" s="28">
        <v>8888294.5404000003</v>
      </c>
      <c r="L23" s="29">
        <f t="shared" ref="L23:L30" si="2">+J23/I23</f>
        <v>5.2178957648145875E-2</v>
      </c>
    </row>
    <row r="24" spans="1:12" x14ac:dyDescent="0.25">
      <c r="A24" s="25">
        <v>511</v>
      </c>
      <c r="B24" s="22" t="s">
        <v>55</v>
      </c>
      <c r="C24" s="23">
        <v>3723719.0200000005</v>
      </c>
      <c r="D24" s="23">
        <v>0</v>
      </c>
      <c r="E24" s="23">
        <v>0</v>
      </c>
      <c r="F24" s="23">
        <v>3723719.0200000005</v>
      </c>
      <c r="G24" s="23">
        <v>227.5</v>
      </c>
      <c r="H24" s="23">
        <v>269.8</v>
      </c>
      <c r="I24" s="23">
        <v>3723676.7200000007</v>
      </c>
      <c r="J24" s="23">
        <v>305825.1399999999</v>
      </c>
      <c r="K24" s="23">
        <v>3417851.580000001</v>
      </c>
      <c r="L24" s="24">
        <f t="shared" si="2"/>
        <v>8.2129884787635332E-2</v>
      </c>
    </row>
    <row r="25" spans="1:12" x14ac:dyDescent="0.25">
      <c r="A25" s="25">
        <v>512</v>
      </c>
      <c r="B25" s="22" t="s">
        <v>56</v>
      </c>
      <c r="C25" s="23">
        <v>405368.38999999996</v>
      </c>
      <c r="D25" s="23">
        <v>0</v>
      </c>
      <c r="E25" s="23">
        <v>0</v>
      </c>
      <c r="F25" s="23">
        <v>405368.38999999996</v>
      </c>
      <c r="G25" s="23">
        <v>0</v>
      </c>
      <c r="H25" s="23">
        <v>301.76</v>
      </c>
      <c r="I25" s="23">
        <v>405066.62999999995</v>
      </c>
      <c r="J25" s="23">
        <v>951.29</v>
      </c>
      <c r="K25" s="23">
        <v>404115.33999999997</v>
      </c>
      <c r="L25" s="24">
        <f t="shared" si="2"/>
        <v>2.3484778294375918E-3</v>
      </c>
    </row>
    <row r="26" spans="1:12" x14ac:dyDescent="0.25">
      <c r="A26" s="25">
        <v>513</v>
      </c>
      <c r="B26" s="22" t="s">
        <v>57</v>
      </c>
      <c r="C26" s="23">
        <v>44000</v>
      </c>
      <c r="D26" s="23">
        <v>0</v>
      </c>
      <c r="E26" s="23">
        <v>0</v>
      </c>
      <c r="F26" s="23">
        <v>44000</v>
      </c>
      <c r="G26" s="23">
        <v>10529.740000000002</v>
      </c>
      <c r="H26" s="23">
        <v>11629.4</v>
      </c>
      <c r="I26" s="23">
        <v>42900.340000000004</v>
      </c>
      <c r="J26" s="23">
        <v>10620.989999999998</v>
      </c>
      <c r="K26" s="23">
        <v>32279.350000000006</v>
      </c>
      <c r="L26" s="24">
        <f t="shared" si="2"/>
        <v>0.2475735623540512</v>
      </c>
    </row>
    <row r="27" spans="1:12" x14ac:dyDescent="0.25">
      <c r="A27" s="25">
        <v>514</v>
      </c>
      <c r="B27" s="22" t="s">
        <v>58</v>
      </c>
      <c r="C27" s="23">
        <v>307305.37999999995</v>
      </c>
      <c r="D27" s="23">
        <v>0</v>
      </c>
      <c r="E27" s="23">
        <v>0</v>
      </c>
      <c r="F27" s="23">
        <v>307305.37999999995</v>
      </c>
      <c r="G27" s="23">
        <v>790.09000000000015</v>
      </c>
      <c r="H27" s="23">
        <v>0</v>
      </c>
      <c r="I27" s="23">
        <v>308095.46999999997</v>
      </c>
      <c r="J27" s="23">
        <v>22589.090000000007</v>
      </c>
      <c r="K27" s="23">
        <v>285506.37999999995</v>
      </c>
      <c r="L27" s="24">
        <f t="shared" si="2"/>
        <v>7.3318474951936191E-2</v>
      </c>
    </row>
    <row r="28" spans="1:12" x14ac:dyDescent="0.25">
      <c r="A28" s="25">
        <v>515</v>
      </c>
      <c r="B28" s="22" t="s">
        <v>59</v>
      </c>
      <c r="C28" s="23">
        <v>212410.43999999997</v>
      </c>
      <c r="D28" s="23">
        <v>0</v>
      </c>
      <c r="E28" s="23">
        <v>0</v>
      </c>
      <c r="F28" s="23">
        <v>212410.43999999997</v>
      </c>
      <c r="G28" s="23">
        <v>698.29</v>
      </c>
      <c r="H28" s="23">
        <v>44.66</v>
      </c>
      <c r="I28" s="23">
        <v>213064.06999999998</v>
      </c>
      <c r="J28" s="23">
        <v>19087.109999999993</v>
      </c>
      <c r="K28" s="23">
        <v>193976.95999999999</v>
      </c>
      <c r="L28" s="24">
        <f t="shared" si="2"/>
        <v>8.958389840201586E-2</v>
      </c>
    </row>
    <row r="29" spans="1:12" x14ac:dyDescent="0.25">
      <c r="A29" s="25">
        <v>516</v>
      </c>
      <c r="B29" s="22" t="s">
        <v>60</v>
      </c>
      <c r="C29" s="23">
        <v>18000</v>
      </c>
      <c r="D29" s="23">
        <v>0</v>
      </c>
      <c r="E29" s="23">
        <v>0</v>
      </c>
      <c r="F29" s="23">
        <v>18000</v>
      </c>
      <c r="G29" s="23">
        <v>0</v>
      </c>
      <c r="H29" s="23">
        <v>0</v>
      </c>
      <c r="I29" s="23">
        <v>18000</v>
      </c>
      <c r="J29" s="23">
        <v>3000</v>
      </c>
      <c r="K29" s="23">
        <v>15000</v>
      </c>
      <c r="L29" s="24">
        <f t="shared" si="2"/>
        <v>0.16666666666666666</v>
      </c>
    </row>
    <row r="30" spans="1:12" x14ac:dyDescent="0.25">
      <c r="A30" s="25">
        <v>517</v>
      </c>
      <c r="B30" s="22" t="s">
        <v>61</v>
      </c>
      <c r="C30" s="23">
        <v>50000</v>
      </c>
      <c r="D30" s="23">
        <v>0</v>
      </c>
      <c r="E30" s="23">
        <v>0</v>
      </c>
      <c r="F30" s="23">
        <v>50000</v>
      </c>
      <c r="G30" s="23">
        <v>0</v>
      </c>
      <c r="H30" s="23">
        <v>0</v>
      </c>
      <c r="I30" s="23">
        <v>50000</v>
      </c>
      <c r="J30" s="23">
        <v>2928.13</v>
      </c>
      <c r="K30" s="23">
        <v>47071.87</v>
      </c>
      <c r="L30" s="24">
        <f t="shared" si="2"/>
        <v>5.8562599999999999E-2</v>
      </c>
    </row>
    <row r="31" spans="1:12" hidden="1" x14ac:dyDescent="0.25">
      <c r="A31" s="25">
        <v>518</v>
      </c>
      <c r="B31" s="22" t="s">
        <v>62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2"/>
    </row>
    <row r="32" spans="1:12" x14ac:dyDescent="0.25">
      <c r="A32" s="25">
        <v>519</v>
      </c>
      <c r="B32" s="22" t="s">
        <v>63</v>
      </c>
      <c r="C32" s="23">
        <v>245880</v>
      </c>
      <c r="D32" s="23">
        <v>0</v>
      </c>
      <c r="E32" s="23">
        <v>0</v>
      </c>
      <c r="F32" s="23">
        <v>245880</v>
      </c>
      <c r="G32" s="23">
        <v>0</v>
      </c>
      <c r="H32" s="23">
        <v>0</v>
      </c>
      <c r="I32" s="23">
        <v>245880</v>
      </c>
      <c r="J32" s="23">
        <v>950</v>
      </c>
      <c r="K32" s="23">
        <v>244930</v>
      </c>
      <c r="L32" s="24">
        <f t="shared" ref="L32:L38" si="3">+J32/I32</f>
        <v>3.8636733365869529E-3</v>
      </c>
    </row>
    <row r="33" spans="1:12" x14ac:dyDescent="0.25">
      <c r="A33" s="25">
        <v>541</v>
      </c>
      <c r="B33" s="22" t="s">
        <v>64</v>
      </c>
      <c r="C33" s="23">
        <v>665938.44999999995</v>
      </c>
      <c r="D33" s="23">
        <v>0</v>
      </c>
      <c r="E33" s="23">
        <v>0</v>
      </c>
      <c r="F33" s="23">
        <v>665938.44999999995</v>
      </c>
      <c r="G33" s="23">
        <v>106395.24</v>
      </c>
      <c r="H33" s="23">
        <v>119010.33</v>
      </c>
      <c r="I33" s="23">
        <v>653323.36</v>
      </c>
      <c r="J33" s="23">
        <v>12851.34</v>
      </c>
      <c r="K33" s="23">
        <v>640472.02</v>
      </c>
      <c r="L33" s="24">
        <f t="shared" si="3"/>
        <v>1.9670718646888734E-2</v>
      </c>
    </row>
    <row r="34" spans="1:12" x14ac:dyDescent="0.25">
      <c r="A34" s="25">
        <v>542</v>
      </c>
      <c r="B34" s="22" t="s">
        <v>65</v>
      </c>
      <c r="C34" s="23">
        <v>589788.97320000001</v>
      </c>
      <c r="D34" s="23">
        <v>0</v>
      </c>
      <c r="E34" s="23">
        <v>0</v>
      </c>
      <c r="F34" s="23">
        <v>589788.97320000001</v>
      </c>
      <c r="G34" s="23">
        <v>10186.08</v>
      </c>
      <c r="H34" s="23">
        <v>8100</v>
      </c>
      <c r="I34" s="23">
        <v>591875.05319999997</v>
      </c>
      <c r="J34" s="23">
        <v>51116.659999999996</v>
      </c>
      <c r="K34" s="23">
        <v>540758.39319999993</v>
      </c>
      <c r="L34" s="24">
        <f t="shared" si="3"/>
        <v>8.6363937327034485E-2</v>
      </c>
    </row>
    <row r="35" spans="1:12" x14ac:dyDescent="0.25">
      <c r="A35" s="25">
        <v>543</v>
      </c>
      <c r="B35" s="22" t="s">
        <v>66</v>
      </c>
      <c r="C35" s="23">
        <v>1482044.1</v>
      </c>
      <c r="D35" s="23">
        <v>0</v>
      </c>
      <c r="E35" s="23">
        <v>0</v>
      </c>
      <c r="F35" s="23">
        <v>1482044.1</v>
      </c>
      <c r="G35" s="23">
        <v>0</v>
      </c>
      <c r="H35" s="23">
        <v>2086.08</v>
      </c>
      <c r="I35" s="23">
        <v>1479958.02</v>
      </c>
      <c r="J35" s="23">
        <v>0</v>
      </c>
      <c r="K35" s="23">
        <v>1479958.02</v>
      </c>
      <c r="L35" s="24">
        <f t="shared" si="3"/>
        <v>0</v>
      </c>
    </row>
    <row r="36" spans="1:12" x14ac:dyDescent="0.25">
      <c r="A36" s="25">
        <v>544</v>
      </c>
      <c r="B36" s="22" t="s">
        <v>67</v>
      </c>
      <c r="C36" s="23">
        <v>13490</v>
      </c>
      <c r="D36" s="23">
        <v>0</v>
      </c>
      <c r="E36" s="23">
        <v>0</v>
      </c>
      <c r="F36" s="23">
        <v>13490</v>
      </c>
      <c r="G36" s="23">
        <v>0</v>
      </c>
      <c r="H36" s="23">
        <v>0</v>
      </c>
      <c r="I36" s="23">
        <v>13490</v>
      </c>
      <c r="J36" s="23">
        <v>0</v>
      </c>
      <c r="K36" s="23">
        <v>13490</v>
      </c>
      <c r="L36" s="24">
        <f t="shared" si="3"/>
        <v>0</v>
      </c>
    </row>
    <row r="37" spans="1:12" x14ac:dyDescent="0.25">
      <c r="A37" s="25">
        <v>545</v>
      </c>
      <c r="B37" s="22" t="s">
        <v>68</v>
      </c>
      <c r="C37" s="23">
        <v>37558.759999999995</v>
      </c>
      <c r="D37" s="23">
        <v>0</v>
      </c>
      <c r="E37" s="23">
        <v>0</v>
      </c>
      <c r="F37" s="23">
        <v>37558.759999999995</v>
      </c>
      <c r="G37" s="23">
        <v>0</v>
      </c>
      <c r="H37" s="23">
        <v>0</v>
      </c>
      <c r="I37" s="23">
        <v>37558.759999999995</v>
      </c>
      <c r="J37" s="23">
        <v>0</v>
      </c>
      <c r="K37" s="23">
        <v>37558.759999999995</v>
      </c>
      <c r="L37" s="24">
        <f t="shared" si="3"/>
        <v>0</v>
      </c>
    </row>
    <row r="38" spans="1:12" x14ac:dyDescent="0.25">
      <c r="A38" s="25">
        <v>546</v>
      </c>
      <c r="B38" s="22" t="s">
        <v>69</v>
      </c>
      <c r="C38" s="23">
        <v>602640</v>
      </c>
      <c r="D38" s="23">
        <v>0</v>
      </c>
      <c r="E38" s="23">
        <v>0</v>
      </c>
      <c r="F38" s="23">
        <v>602640</v>
      </c>
      <c r="G38" s="23">
        <v>0</v>
      </c>
      <c r="H38" s="23">
        <v>0</v>
      </c>
      <c r="I38" s="23">
        <v>602640</v>
      </c>
      <c r="J38" s="23">
        <v>42013.179999999993</v>
      </c>
      <c r="K38" s="23">
        <v>560626.82000000007</v>
      </c>
      <c r="L38" s="24">
        <f t="shared" si="3"/>
        <v>6.9715219699986716E-2</v>
      </c>
    </row>
    <row r="39" spans="1:12" hidden="1" x14ac:dyDescent="0.25">
      <c r="A39" s="25">
        <v>551</v>
      </c>
      <c r="B39" s="22" t="s">
        <v>70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2"/>
    </row>
    <row r="40" spans="1:12" x14ac:dyDescent="0.25">
      <c r="A40" s="25">
        <v>553</v>
      </c>
      <c r="B40" s="22" t="s">
        <v>71</v>
      </c>
      <c r="C40" s="23">
        <v>75578.880000000005</v>
      </c>
      <c r="D40" s="23">
        <v>0</v>
      </c>
      <c r="E40" s="23">
        <v>0</v>
      </c>
      <c r="F40" s="23">
        <v>75578.880000000005</v>
      </c>
      <c r="G40" s="23">
        <v>0</v>
      </c>
      <c r="H40" s="23">
        <v>0</v>
      </c>
      <c r="I40" s="23">
        <v>75578.880000000005</v>
      </c>
      <c r="J40" s="23">
        <v>0</v>
      </c>
      <c r="K40" s="23">
        <v>75578.880000000005</v>
      </c>
      <c r="L40" s="24">
        <f>+J40/I40</f>
        <v>0</v>
      </c>
    </row>
    <row r="41" spans="1:12" hidden="1" x14ac:dyDescent="0.25">
      <c r="A41" s="25">
        <v>554</v>
      </c>
      <c r="B41" s="22" t="s">
        <v>72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2"/>
    </row>
    <row r="42" spans="1:12" x14ac:dyDescent="0.25">
      <c r="A42" s="25">
        <v>555</v>
      </c>
      <c r="B42" s="22" t="s">
        <v>73</v>
      </c>
      <c r="C42" s="23">
        <v>5240</v>
      </c>
      <c r="D42" s="23">
        <v>0</v>
      </c>
      <c r="E42" s="23">
        <v>0</v>
      </c>
      <c r="F42" s="23">
        <v>5240</v>
      </c>
      <c r="G42" s="23">
        <v>12615.09</v>
      </c>
      <c r="H42" s="23">
        <v>0</v>
      </c>
      <c r="I42" s="23">
        <v>17855.09</v>
      </c>
      <c r="J42" s="23">
        <v>176.43</v>
      </c>
      <c r="K42" s="23">
        <v>17678.66</v>
      </c>
      <c r="L42" s="24">
        <f t="shared" ref="L42:L44" si="4">+J42/I42</f>
        <v>9.8812159445849906E-3</v>
      </c>
    </row>
    <row r="43" spans="1:12" x14ac:dyDescent="0.25">
      <c r="A43" s="25">
        <v>556</v>
      </c>
      <c r="B43" s="22" t="s">
        <v>74</v>
      </c>
      <c r="C43" s="23">
        <v>35200.800000000003</v>
      </c>
      <c r="D43" s="23">
        <v>0</v>
      </c>
      <c r="E43" s="23">
        <v>0</v>
      </c>
      <c r="F43" s="23">
        <v>35200.800000000003</v>
      </c>
      <c r="G43" s="23">
        <v>0</v>
      </c>
      <c r="H43" s="23">
        <v>0</v>
      </c>
      <c r="I43" s="23">
        <v>35200.800000000003</v>
      </c>
      <c r="J43" s="23">
        <v>158.5</v>
      </c>
      <c r="K43" s="23">
        <v>35042.300000000003</v>
      </c>
      <c r="L43" s="24">
        <f t="shared" si="4"/>
        <v>4.5027385741233149E-3</v>
      </c>
    </row>
    <row r="44" spans="1:12" x14ac:dyDescent="0.25">
      <c r="A44" s="25">
        <v>557</v>
      </c>
      <c r="B44" s="22" t="s">
        <v>75</v>
      </c>
      <c r="C44" s="23">
        <v>168607.3872</v>
      </c>
      <c r="D44" s="23">
        <v>0</v>
      </c>
      <c r="E44" s="23">
        <v>0</v>
      </c>
      <c r="F44" s="23">
        <v>168607.3872</v>
      </c>
      <c r="G44" s="23">
        <v>0</v>
      </c>
      <c r="H44" s="23">
        <v>0</v>
      </c>
      <c r="I44" s="23">
        <v>168607.3872</v>
      </c>
      <c r="J44" s="23">
        <v>12756.490000000002</v>
      </c>
      <c r="K44" s="23">
        <v>155850.89720000001</v>
      </c>
      <c r="L44" s="24">
        <f t="shared" si="4"/>
        <v>7.5657954327163685E-2</v>
      </c>
    </row>
    <row r="45" spans="1:12" hidden="1" x14ac:dyDescent="0.25">
      <c r="A45" s="25">
        <v>562</v>
      </c>
      <c r="B45" s="22" t="s">
        <v>76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2"/>
    </row>
    <row r="46" spans="1:12" x14ac:dyDescent="0.25">
      <c r="A46" s="25">
        <v>563</v>
      </c>
      <c r="B46" s="22" t="s">
        <v>77</v>
      </c>
      <c r="C46" s="23">
        <v>17224.440000000002</v>
      </c>
      <c r="D46" s="23">
        <v>0</v>
      </c>
      <c r="E46" s="23">
        <v>0</v>
      </c>
      <c r="F46" s="23">
        <v>17224.440000000002</v>
      </c>
      <c r="G46" s="23">
        <v>0</v>
      </c>
      <c r="H46" s="23">
        <v>0</v>
      </c>
      <c r="I46" s="23">
        <v>17224.440000000002</v>
      </c>
      <c r="J46" s="23">
        <v>929.09</v>
      </c>
      <c r="K46" s="23">
        <v>16295.350000000002</v>
      </c>
      <c r="L46" s="24">
        <f t="shared" ref="L46:L47" si="5">+J46/I46</f>
        <v>5.3940215182612605E-2</v>
      </c>
    </row>
    <row r="47" spans="1:12" x14ac:dyDescent="0.25">
      <c r="A47" s="25">
        <v>611</v>
      </c>
      <c r="B47" s="22" t="s">
        <v>78</v>
      </c>
      <c r="C47" s="23">
        <v>274578.23000000004</v>
      </c>
      <c r="D47" s="23">
        <v>0</v>
      </c>
      <c r="E47" s="23">
        <v>0</v>
      </c>
      <c r="F47" s="23">
        <v>274578.23000000004</v>
      </c>
      <c r="G47" s="23">
        <v>0</v>
      </c>
      <c r="H47" s="23">
        <v>0</v>
      </c>
      <c r="I47" s="23">
        <v>274578.23000000004</v>
      </c>
      <c r="J47" s="23">
        <v>3360.39</v>
      </c>
      <c r="K47" s="23">
        <v>271217.84000000003</v>
      </c>
      <c r="L47" s="24">
        <f t="shared" si="5"/>
        <v>1.2238370099479479E-2</v>
      </c>
    </row>
    <row r="48" spans="1:12" hidden="1" x14ac:dyDescent="0.25">
      <c r="A48" s="25">
        <v>612</v>
      </c>
      <c r="B48" s="22" t="s">
        <v>79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2"/>
    </row>
    <row r="49" spans="1:12" x14ac:dyDescent="0.25">
      <c r="A49" s="25">
        <v>614</v>
      </c>
      <c r="B49" s="22" t="s">
        <v>80</v>
      </c>
      <c r="C49" s="23">
        <v>11250</v>
      </c>
      <c r="D49" s="23">
        <v>0</v>
      </c>
      <c r="E49" s="23">
        <v>0</v>
      </c>
      <c r="F49" s="23">
        <v>11250</v>
      </c>
      <c r="G49" s="23">
        <v>0</v>
      </c>
      <c r="H49" s="23">
        <v>0</v>
      </c>
      <c r="I49" s="23">
        <v>11250</v>
      </c>
      <c r="J49" s="23">
        <v>0</v>
      </c>
      <c r="K49" s="23">
        <v>11250</v>
      </c>
      <c r="L49" s="24">
        <f>+J49/I49</f>
        <v>0</v>
      </c>
    </row>
    <row r="50" spans="1:12" hidden="1" x14ac:dyDescent="0.25">
      <c r="A50" s="25">
        <v>615</v>
      </c>
      <c r="B50" s="22" t="s">
        <v>81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2"/>
    </row>
    <row r="51" spans="1:12" hidden="1" x14ac:dyDescent="0.25">
      <c r="A51" s="25">
        <v>616</v>
      </c>
      <c r="B51" s="22" t="s">
        <v>82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2"/>
    </row>
    <row r="52" spans="1:12" hidden="1" x14ac:dyDescent="0.25">
      <c r="A52" s="25">
        <v>622</v>
      </c>
      <c r="B52" s="22" t="s">
        <v>83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2"/>
    </row>
    <row r="53" spans="1:12" hidden="1" x14ac:dyDescent="0.25">
      <c r="A53" s="25">
        <v>623</v>
      </c>
      <c r="B53" s="22" t="s">
        <v>84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2"/>
    </row>
    <row r="54" spans="1:12" hidden="1" x14ac:dyDescent="0.25">
      <c r="A54" s="25">
        <v>631</v>
      </c>
      <c r="B54" s="22" t="s">
        <v>85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2"/>
    </row>
    <row r="55" spans="1:12" hidden="1" x14ac:dyDescent="0.25">
      <c r="A55" s="25">
        <v>632</v>
      </c>
      <c r="B55" s="22" t="s">
        <v>86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2"/>
    </row>
    <row r="56" spans="1:12" x14ac:dyDescent="0.25">
      <c r="A56" s="25">
        <v>713</v>
      </c>
      <c r="B56" s="22" t="s">
        <v>87</v>
      </c>
      <c r="C56" s="23">
        <v>391785.12</v>
      </c>
      <c r="D56" s="23">
        <v>0</v>
      </c>
      <c r="E56" s="23">
        <v>0</v>
      </c>
      <c r="F56" s="23">
        <v>391785.12</v>
      </c>
      <c r="G56" s="23">
        <v>0</v>
      </c>
      <c r="H56" s="23">
        <v>0</v>
      </c>
      <c r="I56" s="23">
        <v>391785.12</v>
      </c>
      <c r="J56" s="23">
        <v>0</v>
      </c>
      <c r="K56" s="23">
        <v>391785.12</v>
      </c>
      <c r="L56" s="24">
        <f>+J56/I56</f>
        <v>0</v>
      </c>
    </row>
    <row r="57" spans="1:12" hidden="1" x14ac:dyDescent="0.25">
      <c r="A57" s="25">
        <v>721</v>
      </c>
      <c r="B57" s="22" t="s">
        <v>88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2"/>
    </row>
    <row r="58" spans="1:12" hidden="1" x14ac:dyDescent="0.25">
      <c r="A58" s="25">
        <v>991</v>
      </c>
      <c r="B58" s="22" t="s">
        <v>89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2"/>
    </row>
    <row r="59" spans="1:12" hidden="1" x14ac:dyDescent="0.25">
      <c r="A59" s="25">
        <v>992</v>
      </c>
      <c r="B59" s="22" t="s">
        <v>90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2"/>
    </row>
    <row r="60" spans="1:12" x14ac:dyDescent="0.25">
      <c r="A60" s="26"/>
      <c r="B60" s="27" t="s">
        <v>1</v>
      </c>
      <c r="C60" s="28">
        <v>9377608.3704000022</v>
      </c>
      <c r="D60" s="23">
        <v>0</v>
      </c>
      <c r="E60" s="23">
        <v>0</v>
      </c>
      <c r="F60" s="28">
        <v>9377608.3704000022</v>
      </c>
      <c r="G60" s="28">
        <v>141442.03000000003</v>
      </c>
      <c r="H60" s="28">
        <v>141442.03</v>
      </c>
      <c r="I60" s="28">
        <v>9377608.3704000004</v>
      </c>
      <c r="J60" s="28">
        <v>489313.8299999999</v>
      </c>
      <c r="K60" s="28">
        <v>8888294.5404000003</v>
      </c>
      <c r="L60" s="29">
        <f t="shared" ref="L60:L123" si="6">+J60/I60</f>
        <v>5.2178957648145875E-2</v>
      </c>
    </row>
    <row r="61" spans="1:12" x14ac:dyDescent="0.25">
      <c r="A61" s="25">
        <v>51101</v>
      </c>
      <c r="B61" s="22" t="s">
        <v>91</v>
      </c>
      <c r="C61" s="23">
        <v>2152831.3200000003</v>
      </c>
      <c r="D61" s="23">
        <v>0</v>
      </c>
      <c r="E61" s="23">
        <v>0</v>
      </c>
      <c r="F61" s="23">
        <v>2152831.3200000003</v>
      </c>
      <c r="G61" s="23">
        <v>0</v>
      </c>
      <c r="H61" s="23">
        <v>235</v>
      </c>
      <c r="I61" s="23">
        <v>2152596.3200000003</v>
      </c>
      <c r="J61" s="58">
        <v>196653.66999999995</v>
      </c>
      <c r="K61" s="23">
        <v>1955942.65</v>
      </c>
      <c r="L61" s="24">
        <f t="shared" si="6"/>
        <v>9.1356501993834091E-2</v>
      </c>
    </row>
    <row r="62" spans="1:12" x14ac:dyDescent="0.25">
      <c r="A62" s="25">
        <v>51102</v>
      </c>
      <c r="B62" s="22" t="s">
        <v>92</v>
      </c>
      <c r="C62" s="23">
        <v>1244243</v>
      </c>
      <c r="D62" s="23">
        <v>0</v>
      </c>
      <c r="E62" s="23">
        <v>0</v>
      </c>
      <c r="F62" s="23">
        <v>1244243</v>
      </c>
      <c r="G62" s="23">
        <v>0</v>
      </c>
      <c r="H62" s="23">
        <v>34.799999999999997</v>
      </c>
      <c r="I62" s="23">
        <v>1244208.2</v>
      </c>
      <c r="J62" s="58">
        <v>101527.46999999994</v>
      </c>
      <c r="K62" s="23">
        <v>1142680.73</v>
      </c>
      <c r="L62" s="24">
        <f t="shared" si="6"/>
        <v>8.1600065005197647E-2</v>
      </c>
    </row>
    <row r="63" spans="1:12" x14ac:dyDescent="0.25">
      <c r="A63" s="25">
        <v>51103</v>
      </c>
      <c r="B63" s="22" t="s">
        <v>93</v>
      </c>
      <c r="C63" s="23">
        <v>257321.37</v>
      </c>
      <c r="D63" s="23">
        <v>0</v>
      </c>
      <c r="E63" s="23">
        <v>0</v>
      </c>
      <c r="F63" s="23">
        <v>257321.37</v>
      </c>
      <c r="G63" s="23">
        <v>0</v>
      </c>
      <c r="H63" s="23">
        <v>0</v>
      </c>
      <c r="I63" s="23">
        <v>257321.37</v>
      </c>
      <c r="J63" s="58">
        <v>0</v>
      </c>
      <c r="K63" s="23">
        <v>257321.37</v>
      </c>
      <c r="L63" s="24">
        <f t="shared" si="6"/>
        <v>0</v>
      </c>
    </row>
    <row r="64" spans="1:12" hidden="1" x14ac:dyDescent="0.25">
      <c r="A64" s="25">
        <v>51104</v>
      </c>
      <c r="B64" s="22" t="s">
        <v>94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4" t="e">
        <f t="shared" si="6"/>
        <v>#DIV/0!</v>
      </c>
    </row>
    <row r="65" spans="1:12" hidden="1" x14ac:dyDescent="0.25">
      <c r="A65" s="25">
        <v>51105</v>
      </c>
      <c r="B65" s="22" t="s">
        <v>95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4" t="e">
        <f t="shared" si="6"/>
        <v>#DIV/0!</v>
      </c>
    </row>
    <row r="66" spans="1:12" hidden="1" x14ac:dyDescent="0.25">
      <c r="A66" s="25">
        <v>51106</v>
      </c>
      <c r="B66" s="22" t="s">
        <v>96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4" t="e">
        <f t="shared" si="6"/>
        <v>#DIV/0!</v>
      </c>
    </row>
    <row r="67" spans="1:12" x14ac:dyDescent="0.25">
      <c r="A67" s="25">
        <v>51107</v>
      </c>
      <c r="B67" s="22" t="s">
        <v>97</v>
      </c>
      <c r="C67" s="23">
        <v>69323.33</v>
      </c>
      <c r="D67" s="23">
        <v>0</v>
      </c>
      <c r="E67" s="23">
        <v>0</v>
      </c>
      <c r="F67" s="23">
        <v>69323.33</v>
      </c>
      <c r="G67" s="23">
        <v>227.5</v>
      </c>
      <c r="H67" s="23">
        <v>0</v>
      </c>
      <c r="I67" s="23">
        <v>69550.83</v>
      </c>
      <c r="J67" s="58">
        <v>7644</v>
      </c>
      <c r="K67" s="23">
        <v>61906.83</v>
      </c>
      <c r="L67" s="24">
        <f t="shared" si="6"/>
        <v>0.10990523046238269</v>
      </c>
    </row>
    <row r="68" spans="1:12" x14ac:dyDescent="0.25">
      <c r="A68" s="25">
        <v>51201</v>
      </c>
      <c r="B68" s="22" t="s">
        <v>91</v>
      </c>
      <c r="C68" s="23">
        <v>366174.24</v>
      </c>
      <c r="D68" s="23">
        <v>0</v>
      </c>
      <c r="E68" s="23">
        <v>0</v>
      </c>
      <c r="F68" s="23">
        <v>366174.24</v>
      </c>
      <c r="G68" s="23">
        <v>0</v>
      </c>
      <c r="H68" s="23">
        <v>54.85</v>
      </c>
      <c r="I68" s="23">
        <v>366119.39</v>
      </c>
      <c r="J68" s="58">
        <v>201.29</v>
      </c>
      <c r="K68" s="23">
        <v>365918.1</v>
      </c>
      <c r="L68" s="24">
        <f t="shared" si="6"/>
        <v>5.4979333380840596E-4</v>
      </c>
    </row>
    <row r="69" spans="1:12" x14ac:dyDescent="0.25">
      <c r="A69" s="25">
        <v>51202</v>
      </c>
      <c r="B69" s="22" t="s">
        <v>92</v>
      </c>
      <c r="C69" s="23">
        <v>25672.5</v>
      </c>
      <c r="D69" s="23">
        <v>0</v>
      </c>
      <c r="E69" s="23">
        <v>0</v>
      </c>
      <c r="F69" s="23">
        <v>25672.5</v>
      </c>
      <c r="G69" s="23">
        <v>0</v>
      </c>
      <c r="H69" s="23">
        <v>246.91</v>
      </c>
      <c r="I69" s="23">
        <v>25425.59</v>
      </c>
      <c r="J69" s="58">
        <v>750</v>
      </c>
      <c r="K69" s="23">
        <v>24675.59</v>
      </c>
      <c r="L69" s="24">
        <f t="shared" si="6"/>
        <v>2.9497840561418635E-2</v>
      </c>
    </row>
    <row r="70" spans="1:12" x14ac:dyDescent="0.25">
      <c r="A70" s="25">
        <v>51203</v>
      </c>
      <c r="B70" s="22" t="s">
        <v>93</v>
      </c>
      <c r="C70" s="23">
        <v>12091.3</v>
      </c>
      <c r="D70" s="23">
        <v>0</v>
      </c>
      <c r="E70" s="23">
        <v>0</v>
      </c>
      <c r="F70" s="23">
        <v>12091.3</v>
      </c>
      <c r="G70" s="23">
        <v>0</v>
      </c>
      <c r="H70" s="23">
        <v>0</v>
      </c>
      <c r="I70" s="23">
        <v>12091.3</v>
      </c>
      <c r="J70" s="58">
        <v>0</v>
      </c>
      <c r="K70" s="23">
        <v>12091.3</v>
      </c>
      <c r="L70" s="24">
        <f t="shared" si="6"/>
        <v>0</v>
      </c>
    </row>
    <row r="71" spans="1:12" hidden="1" x14ac:dyDescent="0.25">
      <c r="A71" s="25">
        <v>51204</v>
      </c>
      <c r="B71" s="22" t="s">
        <v>94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4" t="e">
        <f t="shared" si="6"/>
        <v>#DIV/0!</v>
      </c>
    </row>
    <row r="72" spans="1:12" hidden="1" x14ac:dyDescent="0.25">
      <c r="A72" s="25">
        <v>51206</v>
      </c>
      <c r="B72" s="22" t="s">
        <v>96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4" t="e">
        <f t="shared" si="6"/>
        <v>#DIV/0!</v>
      </c>
    </row>
    <row r="73" spans="1:12" x14ac:dyDescent="0.25">
      <c r="A73" s="25">
        <v>51207</v>
      </c>
      <c r="B73" s="22" t="s">
        <v>97</v>
      </c>
      <c r="C73" s="23">
        <v>1430.35</v>
      </c>
      <c r="D73" s="23">
        <v>0</v>
      </c>
      <c r="E73" s="23">
        <v>0</v>
      </c>
      <c r="F73" s="23">
        <v>1430.35</v>
      </c>
      <c r="G73" s="23">
        <v>0</v>
      </c>
      <c r="H73" s="23">
        <v>0</v>
      </c>
      <c r="I73" s="23">
        <v>1430.35</v>
      </c>
      <c r="J73" s="58">
        <v>0</v>
      </c>
      <c r="K73" s="23">
        <v>1430.35</v>
      </c>
      <c r="L73" s="24">
        <f t="shared" si="6"/>
        <v>0</v>
      </c>
    </row>
    <row r="74" spans="1:12" x14ac:dyDescent="0.25">
      <c r="A74" s="25">
        <v>51301</v>
      </c>
      <c r="B74" s="22" t="s">
        <v>98</v>
      </c>
      <c r="C74" s="23">
        <v>44000</v>
      </c>
      <c r="D74" s="23">
        <v>0</v>
      </c>
      <c r="E74" s="23">
        <v>0</v>
      </c>
      <c r="F74" s="23">
        <v>44000</v>
      </c>
      <c r="G74" s="23">
        <v>9928.7400000000016</v>
      </c>
      <c r="H74" s="23">
        <v>11629.4</v>
      </c>
      <c r="I74" s="23">
        <v>42299.340000000004</v>
      </c>
      <c r="J74" s="58">
        <v>10019.989999999998</v>
      </c>
      <c r="K74" s="23">
        <v>32279.35</v>
      </c>
      <c r="L74" s="24">
        <f t="shared" si="6"/>
        <v>0.23688289226262152</v>
      </c>
    </row>
    <row r="75" spans="1:12" x14ac:dyDescent="0.25">
      <c r="A75" s="25">
        <v>51302</v>
      </c>
      <c r="B75" s="22" t="s">
        <v>99</v>
      </c>
      <c r="C75" s="23">
        <v>0</v>
      </c>
      <c r="D75" s="23">
        <v>0</v>
      </c>
      <c r="E75" s="23">
        <v>0</v>
      </c>
      <c r="F75" s="23">
        <v>0</v>
      </c>
      <c r="G75" s="23">
        <v>601</v>
      </c>
      <c r="H75" s="23">
        <v>0</v>
      </c>
      <c r="I75" s="23">
        <v>601</v>
      </c>
      <c r="J75" s="58">
        <v>601</v>
      </c>
      <c r="K75" s="23">
        <v>0</v>
      </c>
      <c r="L75" s="24">
        <f t="shared" si="6"/>
        <v>1</v>
      </c>
    </row>
    <row r="76" spans="1:12" x14ac:dyDescent="0.25">
      <c r="A76" s="25">
        <v>51401</v>
      </c>
      <c r="B76" s="22" t="s">
        <v>100</v>
      </c>
      <c r="C76" s="23">
        <v>288457.64999999997</v>
      </c>
      <c r="D76" s="23">
        <v>0</v>
      </c>
      <c r="E76" s="23">
        <v>0</v>
      </c>
      <c r="F76" s="23">
        <v>288457.64999999997</v>
      </c>
      <c r="G76" s="23">
        <v>0</v>
      </c>
      <c r="H76" s="23">
        <v>0</v>
      </c>
      <c r="I76" s="23">
        <v>288457.64999999997</v>
      </c>
      <c r="J76" s="58">
        <v>21742.256850000005</v>
      </c>
      <c r="K76" s="23">
        <v>266715.39</v>
      </c>
      <c r="L76" s="24">
        <f t="shared" si="6"/>
        <v>7.5374173123853735E-2</v>
      </c>
    </row>
    <row r="77" spans="1:12" x14ac:dyDescent="0.25">
      <c r="A77" s="25">
        <v>51402</v>
      </c>
      <c r="B77" s="22" t="s">
        <v>101</v>
      </c>
      <c r="C77" s="23">
        <v>12847.730000000001</v>
      </c>
      <c r="D77" s="23">
        <v>0</v>
      </c>
      <c r="E77" s="23">
        <v>0</v>
      </c>
      <c r="F77" s="23">
        <v>12847.730000000001</v>
      </c>
      <c r="G77" s="23">
        <v>0</v>
      </c>
      <c r="H77" s="23">
        <v>0</v>
      </c>
      <c r="I77" s="23">
        <v>12847.730000000001</v>
      </c>
      <c r="J77" s="58">
        <v>48.99</v>
      </c>
      <c r="K77" s="23">
        <v>12798.74</v>
      </c>
      <c r="L77" s="24">
        <f t="shared" si="6"/>
        <v>3.8131249644878899E-3</v>
      </c>
    </row>
    <row r="78" spans="1:12" x14ac:dyDescent="0.25">
      <c r="A78" s="25">
        <v>51403</v>
      </c>
      <c r="B78" s="22" t="s">
        <v>102</v>
      </c>
      <c r="C78" s="23">
        <v>6000</v>
      </c>
      <c r="D78" s="23">
        <v>0</v>
      </c>
      <c r="E78" s="23">
        <v>0</v>
      </c>
      <c r="F78" s="23">
        <v>6000</v>
      </c>
      <c r="G78" s="23">
        <v>790.09000000000015</v>
      </c>
      <c r="H78" s="23">
        <v>0</v>
      </c>
      <c r="I78" s="23">
        <v>6790.09</v>
      </c>
      <c r="J78" s="58">
        <v>797.84314999999992</v>
      </c>
      <c r="K78" s="23">
        <v>5992.25</v>
      </c>
      <c r="L78" s="24">
        <f t="shared" si="6"/>
        <v>0.11750111559640593</v>
      </c>
    </row>
    <row r="79" spans="1:12" x14ac:dyDescent="0.25">
      <c r="A79" s="25">
        <v>51501</v>
      </c>
      <c r="B79" s="22" t="s">
        <v>100</v>
      </c>
      <c r="C79" s="23">
        <v>212410.43999999997</v>
      </c>
      <c r="D79" s="23">
        <v>0</v>
      </c>
      <c r="E79" s="23">
        <v>0</v>
      </c>
      <c r="F79" s="23">
        <v>212410.43999999997</v>
      </c>
      <c r="G79" s="23">
        <v>0</v>
      </c>
      <c r="H79" s="23">
        <v>44.66</v>
      </c>
      <c r="I79" s="23">
        <v>212365.77999999997</v>
      </c>
      <c r="J79" s="58">
        <v>18388.815774999995</v>
      </c>
      <c r="K79" s="23">
        <v>193976.95999999999</v>
      </c>
      <c r="L79" s="24">
        <f t="shared" si="6"/>
        <v>8.6590296115504103E-2</v>
      </c>
    </row>
    <row r="80" spans="1:12" x14ac:dyDescent="0.25">
      <c r="A80" s="25">
        <v>51502</v>
      </c>
      <c r="B80" s="22" t="s">
        <v>101</v>
      </c>
      <c r="C80" s="23">
        <v>0</v>
      </c>
      <c r="D80" s="23">
        <v>0</v>
      </c>
      <c r="E80" s="23">
        <v>0</v>
      </c>
      <c r="F80" s="23">
        <v>0</v>
      </c>
      <c r="G80" s="23">
        <v>44.66</v>
      </c>
      <c r="H80" s="23">
        <v>0</v>
      </c>
      <c r="I80" s="23">
        <v>44.66</v>
      </c>
      <c r="J80" s="58">
        <v>44.660000000000004</v>
      </c>
      <c r="K80" s="23">
        <v>0</v>
      </c>
      <c r="L80" s="24">
        <f t="shared" si="6"/>
        <v>1.0000000000000002</v>
      </c>
    </row>
    <row r="81" spans="1:12" x14ac:dyDescent="0.25">
      <c r="A81" s="25">
        <v>51503</v>
      </c>
      <c r="B81" s="22" t="s">
        <v>102</v>
      </c>
      <c r="C81" s="23">
        <v>0</v>
      </c>
      <c r="D81" s="23">
        <v>0</v>
      </c>
      <c r="E81" s="23">
        <v>0</v>
      </c>
      <c r="F81" s="23">
        <v>0</v>
      </c>
      <c r="G81" s="23">
        <v>653.63</v>
      </c>
      <c r="H81" s="23">
        <v>0</v>
      </c>
      <c r="I81" s="23">
        <v>653.63</v>
      </c>
      <c r="J81" s="58">
        <v>653.63422499999979</v>
      </c>
      <c r="K81" s="23">
        <v>0</v>
      </c>
      <c r="L81" s="24">
        <f t="shared" si="6"/>
        <v>1.0000064639015953</v>
      </c>
    </row>
    <row r="82" spans="1:12" x14ac:dyDescent="0.25">
      <c r="A82" s="25">
        <v>51601</v>
      </c>
      <c r="B82" s="22" t="s">
        <v>103</v>
      </c>
      <c r="C82" s="23">
        <v>18000</v>
      </c>
      <c r="D82" s="23">
        <v>0</v>
      </c>
      <c r="E82" s="23">
        <v>0</v>
      </c>
      <c r="F82" s="23">
        <v>18000</v>
      </c>
      <c r="G82" s="23">
        <v>0</v>
      </c>
      <c r="H82" s="23">
        <v>0</v>
      </c>
      <c r="I82" s="23">
        <v>18000</v>
      </c>
      <c r="J82" s="58">
        <v>3000</v>
      </c>
      <c r="K82" s="23">
        <v>15000</v>
      </c>
      <c r="L82" s="24">
        <f t="shared" si="6"/>
        <v>0.16666666666666666</v>
      </c>
    </row>
    <row r="83" spans="1:12" hidden="1" x14ac:dyDescent="0.25">
      <c r="A83" s="25">
        <v>51602</v>
      </c>
      <c r="B83" s="22" t="s">
        <v>104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4" t="e">
        <f t="shared" si="6"/>
        <v>#DIV/0!</v>
      </c>
    </row>
    <row r="84" spans="1:12" x14ac:dyDescent="0.25">
      <c r="A84" s="25">
        <v>51701</v>
      </c>
      <c r="B84" s="22" t="s">
        <v>105</v>
      </c>
      <c r="C84" s="23">
        <v>50000</v>
      </c>
      <c r="D84" s="23">
        <v>0</v>
      </c>
      <c r="E84" s="23">
        <v>0</v>
      </c>
      <c r="F84" s="23">
        <v>50000</v>
      </c>
      <c r="G84" s="23">
        <v>0</v>
      </c>
      <c r="H84" s="23">
        <v>0</v>
      </c>
      <c r="I84" s="23">
        <v>50000</v>
      </c>
      <c r="J84" s="58">
        <v>2928.13</v>
      </c>
      <c r="K84" s="23">
        <v>47071.87</v>
      </c>
      <c r="L84" s="24">
        <f t="shared" si="6"/>
        <v>5.8562599999999999E-2</v>
      </c>
    </row>
    <row r="85" spans="1:12" hidden="1" x14ac:dyDescent="0.25">
      <c r="A85" s="25">
        <v>51702</v>
      </c>
      <c r="B85" s="22" t="s">
        <v>106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4" t="e">
        <f t="shared" si="6"/>
        <v>#DIV/0!</v>
      </c>
    </row>
    <row r="86" spans="1:12" hidden="1" x14ac:dyDescent="0.25">
      <c r="A86" s="25">
        <v>51801</v>
      </c>
      <c r="B86" s="22" t="s">
        <v>107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4" t="e">
        <f t="shared" si="6"/>
        <v>#DIV/0!</v>
      </c>
    </row>
    <row r="87" spans="1:12" hidden="1" x14ac:dyDescent="0.25">
      <c r="A87" s="25">
        <v>51802</v>
      </c>
      <c r="B87" s="22" t="s">
        <v>108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4" t="e">
        <f t="shared" si="6"/>
        <v>#DIV/0!</v>
      </c>
    </row>
    <row r="88" spans="1:12" hidden="1" x14ac:dyDescent="0.25">
      <c r="A88" s="25">
        <v>51803</v>
      </c>
      <c r="B88" s="22" t="s">
        <v>109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4" t="e">
        <f t="shared" si="6"/>
        <v>#DIV/0!</v>
      </c>
    </row>
    <row r="89" spans="1:12" hidden="1" x14ac:dyDescent="0.25">
      <c r="A89" s="25">
        <v>51899</v>
      </c>
      <c r="B89" s="22" t="s">
        <v>110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4" t="e">
        <f t="shared" si="6"/>
        <v>#DIV/0!</v>
      </c>
    </row>
    <row r="90" spans="1:12" hidden="1" x14ac:dyDescent="0.25">
      <c r="A90" s="25">
        <v>51901</v>
      </c>
      <c r="B90" s="22" t="s">
        <v>111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4" t="e">
        <f t="shared" si="6"/>
        <v>#DIV/0!</v>
      </c>
    </row>
    <row r="91" spans="1:12" hidden="1" x14ac:dyDescent="0.25">
      <c r="A91" s="25">
        <v>51902</v>
      </c>
      <c r="B91" s="22" t="s">
        <v>112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4" t="e">
        <f t="shared" si="6"/>
        <v>#DIV/0!</v>
      </c>
    </row>
    <row r="92" spans="1:12" x14ac:dyDescent="0.25">
      <c r="A92" s="25">
        <v>51903</v>
      </c>
      <c r="B92" s="22" t="s">
        <v>113</v>
      </c>
      <c r="C92" s="23">
        <v>245880</v>
      </c>
      <c r="D92" s="23">
        <v>0</v>
      </c>
      <c r="E92" s="23">
        <v>0</v>
      </c>
      <c r="F92" s="23">
        <v>245880</v>
      </c>
      <c r="G92" s="23">
        <v>0</v>
      </c>
      <c r="H92" s="23">
        <v>0</v>
      </c>
      <c r="I92" s="23">
        <v>245880</v>
      </c>
      <c r="J92" s="58">
        <v>950</v>
      </c>
      <c r="K92" s="23">
        <v>244930</v>
      </c>
      <c r="L92" s="24">
        <f t="shared" si="6"/>
        <v>3.8636733365869529E-3</v>
      </c>
    </row>
    <row r="93" spans="1:12" hidden="1" x14ac:dyDescent="0.25">
      <c r="A93" s="25">
        <v>51999</v>
      </c>
      <c r="B93" s="22" t="s">
        <v>114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4" t="e">
        <f t="shared" si="6"/>
        <v>#DIV/0!</v>
      </c>
    </row>
    <row r="94" spans="1:12" hidden="1" x14ac:dyDescent="0.25">
      <c r="A94" s="25">
        <v>53101</v>
      </c>
      <c r="B94" s="22" t="s">
        <v>115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4" t="e">
        <f t="shared" si="6"/>
        <v>#DIV/0!</v>
      </c>
    </row>
    <row r="95" spans="1:12" hidden="1" x14ac:dyDescent="0.25">
      <c r="A95" s="25">
        <v>53102</v>
      </c>
      <c r="B95" s="22" t="s">
        <v>116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 t="e">
        <f t="shared" si="6"/>
        <v>#DIV/0!</v>
      </c>
    </row>
    <row r="96" spans="1:12" hidden="1" x14ac:dyDescent="0.25">
      <c r="A96" s="25">
        <v>53103</v>
      </c>
      <c r="B96" s="22" t="s">
        <v>117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4" t="e">
        <f t="shared" si="6"/>
        <v>#DIV/0!</v>
      </c>
    </row>
    <row r="97" spans="1:12" hidden="1" x14ac:dyDescent="0.25">
      <c r="A97" s="25">
        <v>53104</v>
      </c>
      <c r="B97" s="22" t="s">
        <v>118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4" t="e">
        <f t="shared" si="6"/>
        <v>#DIV/0!</v>
      </c>
    </row>
    <row r="98" spans="1:12" hidden="1" x14ac:dyDescent="0.25">
      <c r="A98" s="25">
        <v>53105</v>
      </c>
      <c r="B98" s="22" t="s">
        <v>119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4" t="e">
        <f t="shared" si="6"/>
        <v>#DIV/0!</v>
      </c>
    </row>
    <row r="99" spans="1:12" hidden="1" x14ac:dyDescent="0.25">
      <c r="A99" s="25">
        <v>53106</v>
      </c>
      <c r="B99" s="22" t="s">
        <v>97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4" t="e">
        <f t="shared" si="6"/>
        <v>#DIV/0!</v>
      </c>
    </row>
    <row r="100" spans="1:12" hidden="1" x14ac:dyDescent="0.25">
      <c r="A100" s="25">
        <v>53199</v>
      </c>
      <c r="B100" s="22" t="s">
        <v>120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4" t="e">
        <f t="shared" si="6"/>
        <v>#DIV/0!</v>
      </c>
    </row>
    <row r="101" spans="1:12" x14ac:dyDescent="0.25">
      <c r="A101" s="25">
        <v>54101</v>
      </c>
      <c r="B101" s="22" t="s">
        <v>121</v>
      </c>
      <c r="C101" s="23">
        <v>139364.19</v>
      </c>
      <c r="D101" s="23">
        <v>0</v>
      </c>
      <c r="E101" s="23">
        <v>0</v>
      </c>
      <c r="F101" s="23">
        <v>139364.19</v>
      </c>
      <c r="G101" s="23">
        <v>0</v>
      </c>
      <c r="H101" s="23">
        <v>0</v>
      </c>
      <c r="I101" s="23">
        <v>139364.19</v>
      </c>
      <c r="J101" s="58">
        <v>5306.8</v>
      </c>
      <c r="K101" s="23">
        <v>134057.39000000001</v>
      </c>
      <c r="L101" s="24">
        <f t="shared" si="6"/>
        <v>3.8078648467730486E-2</v>
      </c>
    </row>
    <row r="102" spans="1:12" x14ac:dyDescent="0.25">
      <c r="A102" s="25">
        <v>54102</v>
      </c>
      <c r="B102" s="22" t="s">
        <v>122</v>
      </c>
      <c r="C102" s="23">
        <v>500</v>
      </c>
      <c r="D102" s="23">
        <v>0</v>
      </c>
      <c r="E102" s="23">
        <v>0</v>
      </c>
      <c r="F102" s="23">
        <v>500</v>
      </c>
      <c r="G102" s="23">
        <v>0</v>
      </c>
      <c r="H102" s="23">
        <v>0</v>
      </c>
      <c r="I102" s="23">
        <v>500</v>
      </c>
      <c r="J102" s="58">
        <v>0</v>
      </c>
      <c r="K102" s="23">
        <v>500</v>
      </c>
      <c r="L102" s="24">
        <f t="shared" si="6"/>
        <v>0</v>
      </c>
    </row>
    <row r="103" spans="1:12" x14ac:dyDescent="0.25">
      <c r="A103" s="25">
        <v>54103</v>
      </c>
      <c r="B103" s="22" t="s">
        <v>123</v>
      </c>
      <c r="C103" s="23">
        <v>9794.52</v>
      </c>
      <c r="D103" s="23">
        <v>0</v>
      </c>
      <c r="E103" s="23">
        <v>0</v>
      </c>
      <c r="F103" s="23">
        <v>9794.52</v>
      </c>
      <c r="G103" s="23">
        <v>0</v>
      </c>
      <c r="H103" s="23">
        <v>0</v>
      </c>
      <c r="I103" s="23">
        <v>9794.52</v>
      </c>
      <c r="J103" s="58">
        <v>0</v>
      </c>
      <c r="K103" s="23">
        <v>9794.52</v>
      </c>
      <c r="L103" s="24">
        <f t="shared" si="6"/>
        <v>0</v>
      </c>
    </row>
    <row r="104" spans="1:12" x14ac:dyDescent="0.25">
      <c r="A104" s="25">
        <v>54104</v>
      </c>
      <c r="B104" s="22" t="s">
        <v>124</v>
      </c>
      <c r="C104" s="23">
        <v>103583.38</v>
      </c>
      <c r="D104" s="23">
        <v>0</v>
      </c>
      <c r="E104" s="23">
        <v>0</v>
      </c>
      <c r="F104" s="23">
        <v>103583.38</v>
      </c>
      <c r="G104" s="23">
        <v>0</v>
      </c>
      <c r="H104" s="23">
        <v>0</v>
      </c>
      <c r="I104" s="23">
        <v>103583.38</v>
      </c>
      <c r="J104" s="58">
        <v>460.45</v>
      </c>
      <c r="K104" s="23">
        <v>103122.93</v>
      </c>
      <c r="L104" s="24">
        <f t="shared" si="6"/>
        <v>4.4452111912161967E-3</v>
      </c>
    </row>
    <row r="105" spans="1:12" x14ac:dyDescent="0.25">
      <c r="A105" s="25">
        <v>54105</v>
      </c>
      <c r="B105" s="22" t="s">
        <v>125</v>
      </c>
      <c r="C105" s="23">
        <v>49616.98</v>
      </c>
      <c r="D105" s="23">
        <v>0</v>
      </c>
      <c r="E105" s="23">
        <v>0</v>
      </c>
      <c r="F105" s="23">
        <v>49616.98</v>
      </c>
      <c r="G105" s="23">
        <v>0</v>
      </c>
      <c r="H105" s="23">
        <v>0</v>
      </c>
      <c r="I105" s="23">
        <v>49616.98</v>
      </c>
      <c r="J105" s="58">
        <v>1777.3</v>
      </c>
      <c r="K105" s="23">
        <v>47839.68</v>
      </c>
      <c r="L105" s="24">
        <f t="shared" si="6"/>
        <v>3.5820398581292129E-2</v>
      </c>
    </row>
    <row r="106" spans="1:12" x14ac:dyDescent="0.25">
      <c r="A106" s="25">
        <v>54106</v>
      </c>
      <c r="B106" s="22" t="s">
        <v>126</v>
      </c>
      <c r="C106" s="23">
        <v>3511</v>
      </c>
      <c r="D106" s="23">
        <v>0</v>
      </c>
      <c r="E106" s="23">
        <v>0</v>
      </c>
      <c r="F106" s="23">
        <v>3511</v>
      </c>
      <c r="G106" s="23">
        <v>0</v>
      </c>
      <c r="H106" s="23">
        <v>0</v>
      </c>
      <c r="I106" s="23">
        <v>3511</v>
      </c>
      <c r="J106" s="58">
        <v>0</v>
      </c>
      <c r="K106" s="23">
        <v>3511</v>
      </c>
      <c r="L106" s="24">
        <f t="shared" si="6"/>
        <v>0</v>
      </c>
    </row>
    <row r="107" spans="1:12" x14ac:dyDescent="0.25">
      <c r="A107" s="25">
        <v>54107</v>
      </c>
      <c r="B107" s="22" t="s">
        <v>127</v>
      </c>
      <c r="C107" s="23">
        <v>37351.550000000003</v>
      </c>
      <c r="D107" s="23">
        <v>0</v>
      </c>
      <c r="E107" s="23">
        <v>0</v>
      </c>
      <c r="F107" s="23">
        <v>37351.550000000003</v>
      </c>
      <c r="G107" s="23">
        <v>0</v>
      </c>
      <c r="H107" s="23">
        <v>0</v>
      </c>
      <c r="I107" s="23">
        <v>37351.550000000003</v>
      </c>
      <c r="J107" s="58">
        <v>1402.78</v>
      </c>
      <c r="K107" s="23">
        <v>35948.769999999997</v>
      </c>
      <c r="L107" s="24">
        <f t="shared" si="6"/>
        <v>3.7556138901866182E-2</v>
      </c>
    </row>
    <row r="108" spans="1:12" x14ac:dyDescent="0.25">
      <c r="A108" s="25">
        <v>54108</v>
      </c>
      <c r="B108" s="22" t="s">
        <v>128</v>
      </c>
      <c r="C108" s="23">
        <v>12091</v>
      </c>
      <c r="D108" s="23">
        <v>0</v>
      </c>
      <c r="E108" s="23">
        <v>0</v>
      </c>
      <c r="F108" s="23">
        <v>12091</v>
      </c>
      <c r="G108" s="23">
        <v>0</v>
      </c>
      <c r="H108" s="23">
        <v>0</v>
      </c>
      <c r="I108" s="23">
        <v>12091</v>
      </c>
      <c r="J108" s="58">
        <v>0</v>
      </c>
      <c r="K108" s="23">
        <v>12091</v>
      </c>
      <c r="L108" s="24">
        <f t="shared" si="6"/>
        <v>0</v>
      </c>
    </row>
    <row r="109" spans="1:12" x14ac:dyDescent="0.25">
      <c r="A109" s="25">
        <v>54109</v>
      </c>
      <c r="B109" s="22" t="s">
        <v>129</v>
      </c>
      <c r="C109" s="23">
        <v>10280.040000000001</v>
      </c>
      <c r="D109" s="23">
        <v>0</v>
      </c>
      <c r="E109" s="23">
        <v>0</v>
      </c>
      <c r="F109" s="23">
        <v>10280.040000000001</v>
      </c>
      <c r="G109" s="23">
        <v>0</v>
      </c>
      <c r="H109" s="23">
        <v>0</v>
      </c>
      <c r="I109" s="23">
        <v>10280.040000000001</v>
      </c>
      <c r="J109" s="58">
        <v>0</v>
      </c>
      <c r="K109" s="23">
        <v>10280.040000000001</v>
      </c>
      <c r="L109" s="24">
        <f t="shared" si="6"/>
        <v>0</v>
      </c>
    </row>
    <row r="110" spans="1:12" x14ac:dyDescent="0.25">
      <c r="A110" s="25">
        <v>54110</v>
      </c>
      <c r="B110" s="22" t="s">
        <v>130</v>
      </c>
      <c r="C110" s="23">
        <v>125313.43000000001</v>
      </c>
      <c r="D110" s="23">
        <v>0</v>
      </c>
      <c r="E110" s="23">
        <v>0</v>
      </c>
      <c r="F110" s="23">
        <v>125313.43000000001</v>
      </c>
      <c r="G110" s="23">
        <v>106395.24</v>
      </c>
      <c r="H110" s="23">
        <v>119010.33</v>
      </c>
      <c r="I110" s="23">
        <v>112698.34000000001</v>
      </c>
      <c r="J110" s="58">
        <v>415.36</v>
      </c>
      <c r="K110" s="23">
        <v>112282.98</v>
      </c>
      <c r="L110" s="24">
        <f t="shared" si="6"/>
        <v>3.6855911098601806E-3</v>
      </c>
    </row>
    <row r="111" spans="1:12" x14ac:dyDescent="0.25">
      <c r="A111" s="25">
        <v>54111</v>
      </c>
      <c r="B111" s="22" t="s">
        <v>131</v>
      </c>
      <c r="C111" s="23">
        <v>15590.25</v>
      </c>
      <c r="D111" s="23">
        <v>0</v>
      </c>
      <c r="E111" s="23">
        <v>0</v>
      </c>
      <c r="F111" s="23">
        <v>15590.25</v>
      </c>
      <c r="G111" s="23">
        <v>0</v>
      </c>
      <c r="H111" s="23">
        <v>0</v>
      </c>
      <c r="I111" s="23">
        <v>15590.25</v>
      </c>
      <c r="J111" s="58">
        <v>0</v>
      </c>
      <c r="K111" s="23">
        <v>15590.25</v>
      </c>
      <c r="L111" s="24">
        <f t="shared" si="6"/>
        <v>0</v>
      </c>
    </row>
    <row r="112" spans="1:12" x14ac:dyDescent="0.25">
      <c r="A112" s="25">
        <v>54112</v>
      </c>
      <c r="B112" s="22" t="s">
        <v>132</v>
      </c>
      <c r="C112" s="23">
        <v>33757.599999999999</v>
      </c>
      <c r="D112" s="23">
        <v>0</v>
      </c>
      <c r="E112" s="23">
        <v>0</v>
      </c>
      <c r="F112" s="23">
        <v>33757.599999999999</v>
      </c>
      <c r="G112" s="23">
        <v>0</v>
      </c>
      <c r="H112" s="23">
        <v>0</v>
      </c>
      <c r="I112" s="23">
        <v>33757.599999999999</v>
      </c>
      <c r="J112" s="58">
        <v>0</v>
      </c>
      <c r="K112" s="23">
        <v>33757.599999999999</v>
      </c>
      <c r="L112" s="24">
        <f t="shared" si="6"/>
        <v>0</v>
      </c>
    </row>
    <row r="113" spans="1:12" x14ac:dyDescent="0.25">
      <c r="A113" s="25">
        <v>54113</v>
      </c>
      <c r="B113" s="22" t="s">
        <v>133</v>
      </c>
      <c r="C113" s="23">
        <v>5436.99</v>
      </c>
      <c r="D113" s="23">
        <v>0</v>
      </c>
      <c r="E113" s="23">
        <v>0</v>
      </c>
      <c r="F113" s="23">
        <v>5436.99</v>
      </c>
      <c r="G113" s="23">
        <v>0</v>
      </c>
      <c r="H113" s="23">
        <v>0</v>
      </c>
      <c r="I113" s="23">
        <v>5436.99</v>
      </c>
      <c r="J113" s="58">
        <v>0</v>
      </c>
      <c r="K113" s="23">
        <v>5436.99</v>
      </c>
      <c r="L113" s="24">
        <f t="shared" si="6"/>
        <v>0</v>
      </c>
    </row>
    <row r="114" spans="1:12" x14ac:dyDescent="0.25">
      <c r="A114" s="25">
        <v>54114</v>
      </c>
      <c r="B114" s="22" t="s">
        <v>134</v>
      </c>
      <c r="C114" s="23">
        <v>14243.050000000003</v>
      </c>
      <c r="D114" s="23">
        <v>0</v>
      </c>
      <c r="E114" s="23">
        <v>0</v>
      </c>
      <c r="F114" s="23">
        <v>14243.050000000003</v>
      </c>
      <c r="G114" s="23">
        <v>0</v>
      </c>
      <c r="H114" s="23">
        <v>0</v>
      </c>
      <c r="I114" s="23">
        <v>14243.050000000003</v>
      </c>
      <c r="J114" s="58">
        <v>352.85</v>
      </c>
      <c r="K114" s="23">
        <v>13890.2</v>
      </c>
      <c r="L114" s="24">
        <f t="shared" si="6"/>
        <v>2.4773486015986741E-2</v>
      </c>
    </row>
    <row r="115" spans="1:12" x14ac:dyDescent="0.25">
      <c r="A115" s="25">
        <v>54115</v>
      </c>
      <c r="B115" s="22" t="s">
        <v>135</v>
      </c>
      <c r="C115" s="23">
        <v>49085.46</v>
      </c>
      <c r="D115" s="23">
        <v>0</v>
      </c>
      <c r="E115" s="23">
        <v>0</v>
      </c>
      <c r="F115" s="23">
        <v>49085.46</v>
      </c>
      <c r="G115" s="23">
        <v>0</v>
      </c>
      <c r="H115" s="23">
        <v>0</v>
      </c>
      <c r="I115" s="23">
        <v>49085.46</v>
      </c>
      <c r="J115" s="58">
        <v>3068.9</v>
      </c>
      <c r="K115" s="23">
        <v>46016.56</v>
      </c>
      <c r="L115" s="24">
        <f t="shared" si="6"/>
        <v>6.2521569523846784E-2</v>
      </c>
    </row>
    <row r="116" spans="1:12" x14ac:dyDescent="0.25">
      <c r="A116" s="25">
        <v>54116</v>
      </c>
      <c r="B116" s="22" t="s">
        <v>136</v>
      </c>
      <c r="C116" s="23">
        <v>2106</v>
      </c>
      <c r="D116" s="23">
        <v>0</v>
      </c>
      <c r="E116" s="23">
        <v>0</v>
      </c>
      <c r="F116" s="23">
        <v>2106</v>
      </c>
      <c r="G116" s="23">
        <v>0</v>
      </c>
      <c r="H116" s="23">
        <v>0</v>
      </c>
      <c r="I116" s="23">
        <v>2106</v>
      </c>
      <c r="J116" s="58">
        <v>0</v>
      </c>
      <c r="K116" s="23">
        <v>2106</v>
      </c>
      <c r="L116" s="24">
        <f t="shared" si="6"/>
        <v>0</v>
      </c>
    </row>
    <row r="117" spans="1:12" x14ac:dyDescent="0.25">
      <c r="A117" s="25">
        <v>54117</v>
      </c>
      <c r="B117" s="22" t="s">
        <v>137</v>
      </c>
      <c r="C117" s="23">
        <v>4680</v>
      </c>
      <c r="D117" s="23">
        <v>0</v>
      </c>
      <c r="E117" s="23">
        <v>0</v>
      </c>
      <c r="F117" s="23">
        <v>4680</v>
      </c>
      <c r="G117" s="23">
        <v>0</v>
      </c>
      <c r="H117" s="23">
        <v>0</v>
      </c>
      <c r="I117" s="23">
        <v>4680</v>
      </c>
      <c r="J117" s="58">
        <v>0</v>
      </c>
      <c r="K117" s="23">
        <v>4680</v>
      </c>
      <c r="L117" s="24">
        <f t="shared" si="6"/>
        <v>0</v>
      </c>
    </row>
    <row r="118" spans="1:12" x14ac:dyDescent="0.25">
      <c r="A118" s="25">
        <v>54118</v>
      </c>
      <c r="B118" s="22" t="s">
        <v>138</v>
      </c>
      <c r="C118" s="23">
        <v>17024.72</v>
      </c>
      <c r="D118" s="23">
        <v>0</v>
      </c>
      <c r="E118" s="23">
        <v>0</v>
      </c>
      <c r="F118" s="23">
        <v>17024.72</v>
      </c>
      <c r="G118" s="23">
        <v>0</v>
      </c>
      <c r="H118" s="23">
        <v>0</v>
      </c>
      <c r="I118" s="23">
        <v>17024.72</v>
      </c>
      <c r="J118" s="58">
        <v>21.9</v>
      </c>
      <c r="K118" s="23">
        <v>17002.82</v>
      </c>
      <c r="L118" s="24">
        <f t="shared" si="6"/>
        <v>1.2863647684073511E-3</v>
      </c>
    </row>
    <row r="119" spans="1:12" x14ac:dyDescent="0.25">
      <c r="A119" s="25">
        <v>54119</v>
      </c>
      <c r="B119" s="22" t="s">
        <v>139</v>
      </c>
      <c r="C119" s="23">
        <v>27342.16</v>
      </c>
      <c r="D119" s="23">
        <v>0</v>
      </c>
      <c r="E119" s="23">
        <v>0</v>
      </c>
      <c r="F119" s="23">
        <v>27342.16</v>
      </c>
      <c r="G119" s="23">
        <v>0</v>
      </c>
      <c r="H119" s="23">
        <v>0</v>
      </c>
      <c r="I119" s="23">
        <v>27342.16</v>
      </c>
      <c r="J119" s="58">
        <v>45</v>
      </c>
      <c r="K119" s="23">
        <v>27297.16</v>
      </c>
      <c r="L119" s="24">
        <f t="shared" si="6"/>
        <v>1.6458099872138851E-3</v>
      </c>
    </row>
    <row r="120" spans="1:12" hidden="1" x14ac:dyDescent="0.25">
      <c r="A120" s="25">
        <v>54121</v>
      </c>
      <c r="B120" s="22" t="s">
        <v>140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4" t="e">
        <f t="shared" si="6"/>
        <v>#DIV/0!</v>
      </c>
    </row>
    <row r="121" spans="1:12" hidden="1" x14ac:dyDescent="0.25">
      <c r="A121" s="25">
        <v>54122</v>
      </c>
      <c r="B121" s="22" t="s">
        <v>141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4" t="e">
        <f t="shared" si="6"/>
        <v>#DIV/0!</v>
      </c>
    </row>
    <row r="122" spans="1:12" hidden="1" x14ac:dyDescent="0.25">
      <c r="A122" s="25">
        <v>54123</v>
      </c>
      <c r="B122" s="22" t="s">
        <v>142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4" t="e">
        <f t="shared" si="6"/>
        <v>#DIV/0!</v>
      </c>
    </row>
    <row r="123" spans="1:12" x14ac:dyDescent="0.25">
      <c r="A123" s="25">
        <v>54199</v>
      </c>
      <c r="B123" s="22" t="s">
        <v>143</v>
      </c>
      <c r="C123" s="23">
        <v>5266.13</v>
      </c>
      <c r="D123" s="23">
        <v>0</v>
      </c>
      <c r="E123" s="23">
        <v>0</v>
      </c>
      <c r="F123" s="23">
        <v>5266.13</v>
      </c>
      <c r="G123" s="23">
        <v>0</v>
      </c>
      <c r="H123" s="23">
        <v>0</v>
      </c>
      <c r="I123" s="23">
        <v>5266.13</v>
      </c>
      <c r="J123" s="58">
        <v>0</v>
      </c>
      <c r="K123" s="23">
        <v>5266.13</v>
      </c>
      <c r="L123" s="24">
        <f t="shared" si="6"/>
        <v>0</v>
      </c>
    </row>
    <row r="124" spans="1:12" x14ac:dyDescent="0.25">
      <c r="A124" s="25">
        <v>54201</v>
      </c>
      <c r="B124" s="22" t="s">
        <v>144</v>
      </c>
      <c r="C124" s="23">
        <v>235588.83720000001</v>
      </c>
      <c r="D124" s="23">
        <v>0</v>
      </c>
      <c r="E124" s="23">
        <v>0</v>
      </c>
      <c r="F124" s="23">
        <v>235588.83720000001</v>
      </c>
      <c r="G124" s="23">
        <v>10186.08</v>
      </c>
      <c r="H124" s="23">
        <v>8100</v>
      </c>
      <c r="I124" s="23">
        <v>237674.9172</v>
      </c>
      <c r="J124" s="58">
        <v>19460.029999999995</v>
      </c>
      <c r="K124" s="23">
        <v>218214.89</v>
      </c>
      <c r="L124" s="24">
        <f t="shared" ref="L124:L187" si="7">+J124/I124</f>
        <v>8.1876666790314523E-2</v>
      </c>
    </row>
    <row r="125" spans="1:12" x14ac:dyDescent="0.25">
      <c r="A125" s="25">
        <v>54202</v>
      </c>
      <c r="B125" s="22" t="s">
        <v>145</v>
      </c>
      <c r="C125" s="23">
        <v>2500</v>
      </c>
      <c r="D125" s="23">
        <v>0</v>
      </c>
      <c r="E125" s="23">
        <v>0</v>
      </c>
      <c r="F125" s="23">
        <v>2500</v>
      </c>
      <c r="G125" s="23">
        <v>0</v>
      </c>
      <c r="H125" s="23">
        <v>0</v>
      </c>
      <c r="I125" s="23">
        <v>2500</v>
      </c>
      <c r="J125" s="58">
        <v>11.3</v>
      </c>
      <c r="K125" s="23">
        <v>2488.6999999999998</v>
      </c>
      <c r="L125" s="24">
        <f t="shared" si="7"/>
        <v>4.5200000000000006E-3</v>
      </c>
    </row>
    <row r="126" spans="1:12" x14ac:dyDescent="0.25">
      <c r="A126" s="25">
        <v>54203</v>
      </c>
      <c r="B126" s="22" t="s">
        <v>146</v>
      </c>
      <c r="C126" s="23">
        <v>20</v>
      </c>
      <c r="D126" s="23">
        <v>0</v>
      </c>
      <c r="E126" s="23">
        <v>0</v>
      </c>
      <c r="F126" s="23">
        <v>20</v>
      </c>
      <c r="G126" s="23">
        <v>0</v>
      </c>
      <c r="H126" s="23">
        <v>0</v>
      </c>
      <c r="I126" s="23">
        <v>20</v>
      </c>
      <c r="J126" s="58">
        <v>0</v>
      </c>
      <c r="K126" s="23">
        <v>20</v>
      </c>
      <c r="L126" s="24">
        <f t="shared" si="7"/>
        <v>0</v>
      </c>
    </row>
    <row r="127" spans="1:12" x14ac:dyDescent="0.25">
      <c r="A127" s="25">
        <v>54204</v>
      </c>
      <c r="B127" s="22" t="s">
        <v>147</v>
      </c>
      <c r="C127" s="23">
        <v>99.960000000000008</v>
      </c>
      <c r="D127" s="23">
        <v>0</v>
      </c>
      <c r="E127" s="23">
        <v>0</v>
      </c>
      <c r="F127" s="23">
        <v>99.960000000000008</v>
      </c>
      <c r="G127" s="23">
        <v>0</v>
      </c>
      <c r="H127" s="23">
        <v>0</v>
      </c>
      <c r="I127" s="23">
        <v>99.960000000000008</v>
      </c>
      <c r="J127" s="58">
        <v>0</v>
      </c>
      <c r="K127" s="23">
        <v>99.96</v>
      </c>
      <c r="L127" s="24">
        <f t="shared" si="7"/>
        <v>0</v>
      </c>
    </row>
    <row r="128" spans="1:12" x14ac:dyDescent="0.25">
      <c r="A128" s="25">
        <v>54205</v>
      </c>
      <c r="B128" s="22" t="s">
        <v>148</v>
      </c>
      <c r="C128" s="23">
        <v>351580.17600000004</v>
      </c>
      <c r="D128" s="23">
        <v>0</v>
      </c>
      <c r="E128" s="23">
        <v>0</v>
      </c>
      <c r="F128" s="23">
        <v>351580.17600000004</v>
      </c>
      <c r="G128" s="23">
        <v>0</v>
      </c>
      <c r="H128" s="23">
        <v>0</v>
      </c>
      <c r="I128" s="23">
        <v>351580.17600000004</v>
      </c>
      <c r="J128" s="58">
        <v>31645.33</v>
      </c>
      <c r="K128" s="23">
        <v>319934.84999999998</v>
      </c>
      <c r="L128" s="24">
        <f t="shared" si="7"/>
        <v>9.0008857609764667E-2</v>
      </c>
    </row>
    <row r="129" spans="1:12" x14ac:dyDescent="0.25">
      <c r="A129" s="25">
        <v>54301</v>
      </c>
      <c r="B129" s="22" t="s">
        <v>149</v>
      </c>
      <c r="C129" s="23">
        <v>22824.73</v>
      </c>
      <c r="D129" s="23">
        <v>0</v>
      </c>
      <c r="E129" s="23">
        <v>0</v>
      </c>
      <c r="F129" s="23">
        <v>22824.73</v>
      </c>
      <c r="G129" s="23">
        <v>0</v>
      </c>
      <c r="H129" s="23">
        <v>0</v>
      </c>
      <c r="I129" s="23">
        <v>22824.73</v>
      </c>
      <c r="J129" s="58">
        <v>0</v>
      </c>
      <c r="K129" s="23">
        <v>22824.73</v>
      </c>
      <c r="L129" s="24">
        <f t="shared" si="7"/>
        <v>0</v>
      </c>
    </row>
    <row r="130" spans="1:12" x14ac:dyDescent="0.25">
      <c r="A130" s="25">
        <v>54302</v>
      </c>
      <c r="B130" s="22" t="s">
        <v>150</v>
      </c>
      <c r="C130" s="23">
        <v>6860</v>
      </c>
      <c r="D130" s="23">
        <v>0</v>
      </c>
      <c r="E130" s="23">
        <v>0</v>
      </c>
      <c r="F130" s="23">
        <v>6860</v>
      </c>
      <c r="G130" s="23">
        <v>0</v>
      </c>
      <c r="H130" s="23">
        <v>0</v>
      </c>
      <c r="I130" s="23">
        <v>6860</v>
      </c>
      <c r="J130" s="58">
        <v>0</v>
      </c>
      <c r="K130" s="23">
        <v>6860</v>
      </c>
      <c r="L130" s="24">
        <f t="shared" si="7"/>
        <v>0</v>
      </c>
    </row>
    <row r="131" spans="1:12" x14ac:dyDescent="0.25">
      <c r="A131" s="25">
        <v>54303</v>
      </c>
      <c r="B131" s="22" t="s">
        <v>151</v>
      </c>
      <c r="C131" s="23">
        <v>2450</v>
      </c>
      <c r="D131" s="23">
        <v>0</v>
      </c>
      <c r="E131" s="23">
        <v>0</v>
      </c>
      <c r="F131" s="23">
        <v>2450</v>
      </c>
      <c r="G131" s="23">
        <v>0</v>
      </c>
      <c r="H131" s="23">
        <v>0</v>
      </c>
      <c r="I131" s="23">
        <v>2450</v>
      </c>
      <c r="J131" s="58">
        <v>0</v>
      </c>
      <c r="K131" s="23">
        <v>2450</v>
      </c>
      <c r="L131" s="24">
        <f t="shared" si="7"/>
        <v>0</v>
      </c>
    </row>
    <row r="132" spans="1:12" x14ac:dyDescent="0.25">
      <c r="A132" s="25">
        <v>54304</v>
      </c>
      <c r="B132" s="22" t="s">
        <v>152</v>
      </c>
      <c r="C132" s="23">
        <v>6400</v>
      </c>
      <c r="D132" s="23">
        <v>0</v>
      </c>
      <c r="E132" s="23">
        <v>0</v>
      </c>
      <c r="F132" s="23">
        <v>6400</v>
      </c>
      <c r="G132" s="23">
        <v>0</v>
      </c>
      <c r="H132" s="23">
        <v>0</v>
      </c>
      <c r="I132" s="23">
        <v>6400</v>
      </c>
      <c r="J132" s="58">
        <v>0</v>
      </c>
      <c r="K132" s="23">
        <v>6400</v>
      </c>
      <c r="L132" s="24">
        <f t="shared" si="7"/>
        <v>0</v>
      </c>
    </row>
    <row r="133" spans="1:12" x14ac:dyDescent="0.25">
      <c r="A133" s="25">
        <v>54305</v>
      </c>
      <c r="B133" s="22" t="s">
        <v>153</v>
      </c>
      <c r="C133" s="23">
        <v>2215</v>
      </c>
      <c r="D133" s="23">
        <v>0</v>
      </c>
      <c r="E133" s="23">
        <v>0</v>
      </c>
      <c r="F133" s="23">
        <v>2215</v>
      </c>
      <c r="G133" s="23">
        <v>0</v>
      </c>
      <c r="H133" s="23">
        <v>0</v>
      </c>
      <c r="I133" s="23">
        <v>2215</v>
      </c>
      <c r="J133" s="58">
        <v>0</v>
      </c>
      <c r="K133" s="23">
        <v>2215</v>
      </c>
      <c r="L133" s="24">
        <f t="shared" si="7"/>
        <v>0</v>
      </c>
    </row>
    <row r="134" spans="1:12" hidden="1" x14ac:dyDescent="0.25">
      <c r="A134" s="25">
        <v>54306</v>
      </c>
      <c r="B134" s="22" t="s">
        <v>154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4" t="e">
        <f t="shared" si="7"/>
        <v>#DIV/0!</v>
      </c>
    </row>
    <row r="135" spans="1:12" hidden="1" x14ac:dyDescent="0.25">
      <c r="A135" s="25">
        <v>54307</v>
      </c>
      <c r="B135" s="22" t="s">
        <v>155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4" t="e">
        <f t="shared" si="7"/>
        <v>#DIV/0!</v>
      </c>
    </row>
    <row r="136" spans="1:12" hidden="1" x14ac:dyDescent="0.25">
      <c r="A136" s="25">
        <v>54308</v>
      </c>
      <c r="B136" s="22" t="s">
        <v>156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4" t="e">
        <f t="shared" si="7"/>
        <v>#DIV/0!</v>
      </c>
    </row>
    <row r="137" spans="1:12" hidden="1" x14ac:dyDescent="0.25">
      <c r="A137" s="25">
        <v>54309</v>
      </c>
      <c r="B137" s="22" t="s">
        <v>157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4" t="e">
        <f t="shared" si="7"/>
        <v>#DIV/0!</v>
      </c>
    </row>
    <row r="138" spans="1:12" hidden="1" x14ac:dyDescent="0.25">
      <c r="A138" s="25">
        <v>54310</v>
      </c>
      <c r="B138" s="22" t="s">
        <v>158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4" t="e">
        <f t="shared" si="7"/>
        <v>#DIV/0!</v>
      </c>
    </row>
    <row r="139" spans="1:12" hidden="1" x14ac:dyDescent="0.25">
      <c r="A139" s="25">
        <v>54311</v>
      </c>
      <c r="B139" s="22" t="s">
        <v>159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4" t="e">
        <f t="shared" si="7"/>
        <v>#DIV/0!</v>
      </c>
    </row>
    <row r="140" spans="1:12" hidden="1" x14ac:dyDescent="0.25">
      <c r="A140" s="25">
        <v>54312</v>
      </c>
      <c r="B140" s="22" t="s">
        <v>160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4" t="e">
        <f t="shared" si="7"/>
        <v>#DIV/0!</v>
      </c>
    </row>
    <row r="141" spans="1:12" x14ac:dyDescent="0.25">
      <c r="A141" s="25">
        <v>54313</v>
      </c>
      <c r="B141" s="22" t="s">
        <v>161</v>
      </c>
      <c r="C141" s="23">
        <v>3500</v>
      </c>
      <c r="D141" s="23">
        <v>0</v>
      </c>
      <c r="E141" s="23">
        <v>0</v>
      </c>
      <c r="F141" s="23">
        <v>3500</v>
      </c>
      <c r="G141" s="23">
        <v>0</v>
      </c>
      <c r="H141" s="23">
        <v>0</v>
      </c>
      <c r="I141" s="23">
        <v>3500</v>
      </c>
      <c r="J141" s="58">
        <v>0</v>
      </c>
      <c r="K141" s="23">
        <v>3500</v>
      </c>
      <c r="L141" s="24">
        <f t="shared" si="7"/>
        <v>0</v>
      </c>
    </row>
    <row r="142" spans="1:12" x14ac:dyDescent="0.25">
      <c r="A142" s="25">
        <v>54314</v>
      </c>
      <c r="B142" s="22" t="s">
        <v>162</v>
      </c>
      <c r="C142" s="23">
        <v>379514.46</v>
      </c>
      <c r="D142" s="23">
        <v>0</v>
      </c>
      <c r="E142" s="23">
        <v>0</v>
      </c>
      <c r="F142" s="23">
        <v>379514.46</v>
      </c>
      <c r="G142" s="23">
        <v>0</v>
      </c>
      <c r="H142" s="23">
        <v>0</v>
      </c>
      <c r="I142" s="23">
        <v>379514.46</v>
      </c>
      <c r="J142" s="58">
        <v>0</v>
      </c>
      <c r="K142" s="23">
        <v>379514.46</v>
      </c>
      <c r="L142" s="24">
        <f t="shared" si="7"/>
        <v>0</v>
      </c>
    </row>
    <row r="143" spans="1:12" hidden="1" x14ac:dyDescent="0.25">
      <c r="A143" s="25">
        <v>54315</v>
      </c>
      <c r="B143" s="22" t="s">
        <v>163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4" t="e">
        <f t="shared" si="7"/>
        <v>#DIV/0!</v>
      </c>
    </row>
    <row r="144" spans="1:12" x14ac:dyDescent="0.25">
      <c r="A144" s="25">
        <v>54316</v>
      </c>
      <c r="B144" s="22" t="s">
        <v>164</v>
      </c>
      <c r="C144" s="23">
        <v>40819.910000000003</v>
      </c>
      <c r="D144" s="23">
        <v>0</v>
      </c>
      <c r="E144" s="23">
        <v>0</v>
      </c>
      <c r="F144" s="23">
        <v>40819.910000000003</v>
      </c>
      <c r="G144" s="23">
        <v>0</v>
      </c>
      <c r="H144" s="23">
        <v>2086.08</v>
      </c>
      <c r="I144" s="23">
        <v>38733.83</v>
      </c>
      <c r="J144" s="58">
        <v>0</v>
      </c>
      <c r="K144" s="23">
        <v>38733.83</v>
      </c>
      <c r="L144" s="24">
        <f t="shared" si="7"/>
        <v>0</v>
      </c>
    </row>
    <row r="145" spans="1:12" x14ac:dyDescent="0.25">
      <c r="A145" s="25">
        <v>54317</v>
      </c>
      <c r="B145" s="22" t="s">
        <v>165</v>
      </c>
      <c r="C145" s="23">
        <v>9600</v>
      </c>
      <c r="D145" s="23">
        <v>0</v>
      </c>
      <c r="E145" s="23">
        <v>0</v>
      </c>
      <c r="F145" s="23">
        <v>9600</v>
      </c>
      <c r="G145" s="23">
        <v>0</v>
      </c>
      <c r="H145" s="23">
        <v>0</v>
      </c>
      <c r="I145" s="23">
        <v>9600</v>
      </c>
      <c r="J145" s="58">
        <v>0</v>
      </c>
      <c r="K145" s="23">
        <v>9600</v>
      </c>
      <c r="L145" s="24">
        <f t="shared" si="7"/>
        <v>0</v>
      </c>
    </row>
    <row r="146" spans="1:12" hidden="1" x14ac:dyDescent="0.25">
      <c r="A146" s="25">
        <v>54318</v>
      </c>
      <c r="B146" s="22" t="s">
        <v>166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4" t="e">
        <f t="shared" si="7"/>
        <v>#DIV/0!</v>
      </c>
    </row>
    <row r="147" spans="1:12" x14ac:dyDescent="0.25">
      <c r="A147" s="25">
        <v>54399</v>
      </c>
      <c r="B147" s="22" t="s">
        <v>167</v>
      </c>
      <c r="C147" s="23">
        <v>1007860</v>
      </c>
      <c r="D147" s="23">
        <v>0</v>
      </c>
      <c r="E147" s="23">
        <v>0</v>
      </c>
      <c r="F147" s="23">
        <v>1007860</v>
      </c>
      <c r="G147" s="23">
        <v>0</v>
      </c>
      <c r="H147" s="23">
        <v>0</v>
      </c>
      <c r="I147" s="23">
        <v>1007860</v>
      </c>
      <c r="J147" s="58">
        <v>0</v>
      </c>
      <c r="K147" s="23">
        <v>1007860</v>
      </c>
      <c r="L147" s="24">
        <f t="shared" si="7"/>
        <v>0</v>
      </c>
    </row>
    <row r="148" spans="1:12" x14ac:dyDescent="0.25">
      <c r="A148" s="25">
        <v>54401</v>
      </c>
      <c r="B148" s="22" t="s">
        <v>168</v>
      </c>
      <c r="C148" s="23">
        <v>110</v>
      </c>
      <c r="D148" s="23">
        <v>0</v>
      </c>
      <c r="E148" s="23">
        <v>0</v>
      </c>
      <c r="F148" s="23">
        <v>110</v>
      </c>
      <c r="G148" s="23">
        <v>0</v>
      </c>
      <c r="H148" s="23">
        <v>0</v>
      </c>
      <c r="I148" s="23">
        <v>110</v>
      </c>
      <c r="J148" s="58">
        <v>0</v>
      </c>
      <c r="K148" s="23">
        <v>110</v>
      </c>
      <c r="L148" s="24">
        <f t="shared" si="7"/>
        <v>0</v>
      </c>
    </row>
    <row r="149" spans="1:12" hidden="1" x14ac:dyDescent="0.25">
      <c r="A149" s="25">
        <v>54402</v>
      </c>
      <c r="B149" s="22" t="s">
        <v>169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4" t="e">
        <f t="shared" si="7"/>
        <v>#DIV/0!</v>
      </c>
    </row>
    <row r="150" spans="1:12" x14ac:dyDescent="0.25">
      <c r="A150" s="25">
        <v>54403</v>
      </c>
      <c r="B150" s="22" t="s">
        <v>170</v>
      </c>
      <c r="C150" s="23">
        <v>7380</v>
      </c>
      <c r="D150" s="23">
        <v>0</v>
      </c>
      <c r="E150" s="23">
        <v>0</v>
      </c>
      <c r="F150" s="23">
        <v>7380</v>
      </c>
      <c r="G150" s="23">
        <v>0</v>
      </c>
      <c r="H150" s="23">
        <v>0</v>
      </c>
      <c r="I150" s="23">
        <v>7380</v>
      </c>
      <c r="J150" s="58">
        <v>0</v>
      </c>
      <c r="K150" s="23">
        <v>7380</v>
      </c>
      <c r="L150" s="24">
        <f t="shared" si="7"/>
        <v>0</v>
      </c>
    </row>
    <row r="151" spans="1:12" x14ac:dyDescent="0.25">
      <c r="A151" s="25">
        <v>54404</v>
      </c>
      <c r="B151" s="22" t="s">
        <v>171</v>
      </c>
      <c r="C151" s="23">
        <v>6000</v>
      </c>
      <c r="D151" s="23">
        <v>0</v>
      </c>
      <c r="E151" s="23">
        <v>0</v>
      </c>
      <c r="F151" s="23">
        <v>6000</v>
      </c>
      <c r="G151" s="23">
        <v>0</v>
      </c>
      <c r="H151" s="23">
        <v>0</v>
      </c>
      <c r="I151" s="23">
        <v>6000</v>
      </c>
      <c r="J151" s="58">
        <v>0</v>
      </c>
      <c r="K151" s="23">
        <v>6000</v>
      </c>
      <c r="L151" s="24">
        <f t="shared" si="7"/>
        <v>0</v>
      </c>
    </row>
    <row r="152" spans="1:12" hidden="1" x14ac:dyDescent="0.25">
      <c r="A152" s="25">
        <v>54501</v>
      </c>
      <c r="B152" s="22" t="s">
        <v>172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4" t="e">
        <f t="shared" si="7"/>
        <v>#DIV/0!</v>
      </c>
    </row>
    <row r="153" spans="1:12" hidden="1" x14ac:dyDescent="0.25">
      <c r="A153" s="25">
        <v>54502</v>
      </c>
      <c r="B153" s="22" t="s">
        <v>173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4" t="e">
        <f t="shared" si="7"/>
        <v>#DIV/0!</v>
      </c>
    </row>
    <row r="154" spans="1:12" hidden="1" x14ac:dyDescent="0.25">
      <c r="A154" s="25">
        <v>54503</v>
      </c>
      <c r="B154" s="22" t="s">
        <v>174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4" t="e">
        <f t="shared" si="7"/>
        <v>#DIV/0!</v>
      </c>
    </row>
    <row r="155" spans="1:12" x14ac:dyDescent="0.25">
      <c r="A155" s="25">
        <v>54504</v>
      </c>
      <c r="B155" s="22" t="s">
        <v>175</v>
      </c>
      <c r="C155" s="23">
        <v>17550</v>
      </c>
      <c r="D155" s="23">
        <v>0</v>
      </c>
      <c r="E155" s="23">
        <v>0</v>
      </c>
      <c r="F155" s="23">
        <v>17550</v>
      </c>
      <c r="G155" s="23">
        <v>0</v>
      </c>
      <c r="H155" s="23">
        <v>0</v>
      </c>
      <c r="I155" s="23">
        <v>17550</v>
      </c>
      <c r="J155" s="58">
        <v>0</v>
      </c>
      <c r="K155" s="23">
        <v>17550</v>
      </c>
      <c r="L155" s="24">
        <f t="shared" si="7"/>
        <v>0</v>
      </c>
    </row>
    <row r="156" spans="1:12" hidden="1" x14ac:dyDescent="0.25">
      <c r="A156" s="25">
        <v>54505</v>
      </c>
      <c r="B156" s="22" t="s">
        <v>176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4" t="e">
        <f t="shared" si="7"/>
        <v>#DIV/0!</v>
      </c>
    </row>
    <row r="157" spans="1:12" hidden="1" x14ac:dyDescent="0.25">
      <c r="A157" s="25">
        <v>54506</v>
      </c>
      <c r="B157" s="22" t="s">
        <v>177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4" t="e">
        <f t="shared" si="7"/>
        <v>#DIV/0!</v>
      </c>
    </row>
    <row r="158" spans="1:12" x14ac:dyDescent="0.25">
      <c r="A158" s="25">
        <v>54507</v>
      </c>
      <c r="B158" s="22" t="s">
        <v>178</v>
      </c>
      <c r="C158" s="23">
        <v>3008.7599999999998</v>
      </c>
      <c r="D158" s="23">
        <v>0</v>
      </c>
      <c r="E158" s="23">
        <v>0</v>
      </c>
      <c r="F158" s="23">
        <v>3008.7599999999998</v>
      </c>
      <c r="G158" s="23">
        <v>0</v>
      </c>
      <c r="H158" s="23">
        <v>0</v>
      </c>
      <c r="I158" s="23">
        <v>3008.7599999999998</v>
      </c>
      <c r="J158" s="58">
        <v>0</v>
      </c>
      <c r="K158" s="23">
        <v>3008.76</v>
      </c>
      <c r="L158" s="24">
        <f t="shared" si="7"/>
        <v>0</v>
      </c>
    </row>
    <row r="159" spans="1:12" hidden="1" x14ac:dyDescent="0.25">
      <c r="A159" s="25">
        <v>54508</v>
      </c>
      <c r="B159" s="22" t="s">
        <v>179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4" t="e">
        <f t="shared" si="7"/>
        <v>#DIV/0!</v>
      </c>
    </row>
    <row r="160" spans="1:12" x14ac:dyDescent="0.25">
      <c r="A160" s="25">
        <v>54599</v>
      </c>
      <c r="B160" s="22" t="s">
        <v>180</v>
      </c>
      <c r="C160" s="23">
        <v>17000</v>
      </c>
      <c r="D160" s="23">
        <v>0</v>
      </c>
      <c r="E160" s="23">
        <v>0</v>
      </c>
      <c r="F160" s="23">
        <v>17000</v>
      </c>
      <c r="G160" s="23">
        <v>0</v>
      </c>
      <c r="H160" s="23">
        <v>0</v>
      </c>
      <c r="I160" s="23">
        <v>17000</v>
      </c>
      <c r="J160" s="58">
        <v>0</v>
      </c>
      <c r="K160" s="23">
        <v>17000</v>
      </c>
      <c r="L160" s="24">
        <f t="shared" si="7"/>
        <v>0</v>
      </c>
    </row>
    <row r="161" spans="1:12" hidden="1" x14ac:dyDescent="0.25">
      <c r="A161" s="25">
        <v>54601</v>
      </c>
      <c r="B161" s="22" t="s">
        <v>181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4" t="e">
        <f t="shared" si="7"/>
        <v>#DIV/0!</v>
      </c>
    </row>
    <row r="162" spans="1:12" x14ac:dyDescent="0.25">
      <c r="A162" s="25">
        <v>54602</v>
      </c>
      <c r="B162" s="22" t="s">
        <v>182</v>
      </c>
      <c r="C162" s="23">
        <v>600000</v>
      </c>
      <c r="D162" s="23">
        <v>0</v>
      </c>
      <c r="E162" s="23">
        <v>0</v>
      </c>
      <c r="F162" s="23">
        <v>600000</v>
      </c>
      <c r="G162" s="23">
        <v>0</v>
      </c>
      <c r="H162" s="23">
        <v>0</v>
      </c>
      <c r="I162" s="23">
        <v>600000</v>
      </c>
      <c r="J162" s="58">
        <v>42013.179999999993</v>
      </c>
      <c r="K162" s="23">
        <v>557986.81999999995</v>
      </c>
      <c r="L162" s="24">
        <f t="shared" si="7"/>
        <v>7.0021966666666657E-2</v>
      </c>
    </row>
    <row r="163" spans="1:12" x14ac:dyDescent="0.25">
      <c r="A163" s="25">
        <v>54603</v>
      </c>
      <c r="B163" s="22" t="s">
        <v>183</v>
      </c>
      <c r="C163" s="23">
        <v>1740</v>
      </c>
      <c r="D163" s="23">
        <v>0</v>
      </c>
      <c r="E163" s="23">
        <v>0</v>
      </c>
      <c r="F163" s="23">
        <v>1740</v>
      </c>
      <c r="G163" s="23">
        <v>0</v>
      </c>
      <c r="H163" s="23">
        <v>0</v>
      </c>
      <c r="I163" s="23">
        <v>1740</v>
      </c>
      <c r="J163" s="58">
        <v>0</v>
      </c>
      <c r="K163" s="23">
        <v>1740</v>
      </c>
      <c r="L163" s="24">
        <f t="shared" si="7"/>
        <v>0</v>
      </c>
    </row>
    <row r="164" spans="1:12" x14ac:dyDescent="0.25">
      <c r="A164" s="25">
        <v>54699</v>
      </c>
      <c r="B164" s="22" t="s">
        <v>184</v>
      </c>
      <c r="C164" s="23">
        <v>900</v>
      </c>
      <c r="D164" s="23">
        <v>0</v>
      </c>
      <c r="E164" s="23">
        <v>0</v>
      </c>
      <c r="F164" s="23">
        <v>900</v>
      </c>
      <c r="G164" s="23">
        <v>0</v>
      </c>
      <c r="H164" s="23">
        <v>0</v>
      </c>
      <c r="I164" s="23">
        <v>900</v>
      </c>
      <c r="J164" s="58">
        <v>0</v>
      </c>
      <c r="K164" s="23">
        <v>900</v>
      </c>
      <c r="L164" s="24">
        <f t="shared" si="7"/>
        <v>0</v>
      </c>
    </row>
    <row r="165" spans="1:12" hidden="1" x14ac:dyDescent="0.25">
      <c r="A165" s="25">
        <v>54901</v>
      </c>
      <c r="B165" s="22" t="s">
        <v>185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4" t="e">
        <f t="shared" si="7"/>
        <v>#DIV/0!</v>
      </c>
    </row>
    <row r="166" spans="1:12" hidden="1" x14ac:dyDescent="0.25">
      <c r="A166" s="25">
        <v>55101</v>
      </c>
      <c r="B166" s="22" t="s">
        <v>186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4" t="e">
        <f t="shared" si="7"/>
        <v>#DIV/0!</v>
      </c>
    </row>
    <row r="167" spans="1:12" hidden="1" x14ac:dyDescent="0.25">
      <c r="A167" s="25">
        <v>55102</v>
      </c>
      <c r="B167" s="22" t="s">
        <v>187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4" t="e">
        <f t="shared" si="7"/>
        <v>#DIV/0!</v>
      </c>
    </row>
    <row r="168" spans="1:12" hidden="1" x14ac:dyDescent="0.25">
      <c r="A168" s="25">
        <v>55199</v>
      </c>
      <c r="B168" s="22" t="s">
        <v>188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4" t="e">
        <f t="shared" si="7"/>
        <v>#DIV/0!</v>
      </c>
    </row>
    <row r="169" spans="1:12" hidden="1" x14ac:dyDescent="0.25">
      <c r="A169" s="25">
        <v>55201</v>
      </c>
      <c r="B169" s="22" t="s">
        <v>186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4" t="e">
        <f t="shared" si="7"/>
        <v>#DIV/0!</v>
      </c>
    </row>
    <row r="170" spans="1:12" hidden="1" x14ac:dyDescent="0.25">
      <c r="A170" s="25">
        <v>55202</v>
      </c>
      <c r="B170" s="22" t="s">
        <v>187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4" t="e">
        <f t="shared" si="7"/>
        <v>#DIV/0!</v>
      </c>
    </row>
    <row r="171" spans="1:12" hidden="1" x14ac:dyDescent="0.25">
      <c r="A171" s="25">
        <v>55299</v>
      </c>
      <c r="B171" s="22" t="s">
        <v>188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4" t="e">
        <f t="shared" si="7"/>
        <v>#DIV/0!</v>
      </c>
    </row>
    <row r="172" spans="1:12" hidden="1" x14ac:dyDescent="0.25">
      <c r="A172" s="25">
        <v>55301</v>
      </c>
      <c r="B172" s="22" t="s">
        <v>189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4" t="e">
        <f t="shared" si="7"/>
        <v>#DIV/0!</v>
      </c>
    </row>
    <row r="173" spans="1:12" hidden="1" x14ac:dyDescent="0.25">
      <c r="A173" s="25">
        <v>55302</v>
      </c>
      <c r="B173" s="22" t="s">
        <v>190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4" t="e">
        <f t="shared" si="7"/>
        <v>#DIV/0!</v>
      </c>
    </row>
    <row r="174" spans="1:12" hidden="1" x14ac:dyDescent="0.25">
      <c r="A174" s="25">
        <v>55303</v>
      </c>
      <c r="B174" s="22" t="s">
        <v>191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4" t="e">
        <f t="shared" si="7"/>
        <v>#DIV/0!</v>
      </c>
    </row>
    <row r="175" spans="1:12" hidden="1" x14ac:dyDescent="0.25">
      <c r="A175" s="25">
        <v>55304</v>
      </c>
      <c r="B175" s="22" t="s">
        <v>192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4" t="e">
        <f t="shared" si="7"/>
        <v>#DIV/0!</v>
      </c>
    </row>
    <row r="176" spans="1:12" hidden="1" x14ac:dyDescent="0.25">
      <c r="A176" s="25">
        <v>55305</v>
      </c>
      <c r="B176" s="22" t="s">
        <v>193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4" t="e">
        <f t="shared" si="7"/>
        <v>#DIV/0!</v>
      </c>
    </row>
    <row r="177" spans="1:12" hidden="1" x14ac:dyDescent="0.25">
      <c r="A177" s="25">
        <v>55306</v>
      </c>
      <c r="B177" s="22" t="s">
        <v>194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4" t="e">
        <f t="shared" si="7"/>
        <v>#DIV/0!</v>
      </c>
    </row>
    <row r="178" spans="1:12" hidden="1" x14ac:dyDescent="0.25">
      <c r="A178" s="25">
        <v>55307</v>
      </c>
      <c r="B178" s="22" t="s">
        <v>195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4" t="e">
        <f t="shared" si="7"/>
        <v>#DIV/0!</v>
      </c>
    </row>
    <row r="179" spans="1:12" x14ac:dyDescent="0.25">
      <c r="A179" s="25">
        <v>55308</v>
      </c>
      <c r="B179" s="22" t="s">
        <v>196</v>
      </c>
      <c r="C179" s="23">
        <v>75578.880000000005</v>
      </c>
      <c r="D179" s="23">
        <v>0</v>
      </c>
      <c r="E179" s="23">
        <v>0</v>
      </c>
      <c r="F179" s="23">
        <v>75578.880000000005</v>
      </c>
      <c r="G179" s="23">
        <v>0</v>
      </c>
      <c r="H179" s="23">
        <v>0</v>
      </c>
      <c r="I179" s="23">
        <v>75578.880000000005</v>
      </c>
      <c r="J179" s="58">
        <v>0</v>
      </c>
      <c r="K179" s="23">
        <v>75578.880000000005</v>
      </c>
      <c r="L179" s="24">
        <f t="shared" si="7"/>
        <v>0</v>
      </c>
    </row>
    <row r="180" spans="1:12" hidden="1" x14ac:dyDescent="0.25">
      <c r="A180" s="25">
        <v>55309</v>
      </c>
      <c r="B180" s="22" t="s">
        <v>197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4" t="e">
        <f t="shared" si="7"/>
        <v>#DIV/0!</v>
      </c>
    </row>
    <row r="181" spans="1:12" hidden="1" x14ac:dyDescent="0.25">
      <c r="A181" s="25">
        <v>55310</v>
      </c>
      <c r="B181" s="22" t="s">
        <v>198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4" t="e">
        <f t="shared" si="7"/>
        <v>#DIV/0!</v>
      </c>
    </row>
    <row r="182" spans="1:12" hidden="1" x14ac:dyDescent="0.25">
      <c r="A182" s="25">
        <v>55401</v>
      </c>
      <c r="B182" s="22" t="s">
        <v>195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4" t="e">
        <f t="shared" si="7"/>
        <v>#DIV/0!</v>
      </c>
    </row>
    <row r="183" spans="1:12" hidden="1" x14ac:dyDescent="0.25">
      <c r="A183" s="25">
        <v>55402</v>
      </c>
      <c r="B183" s="22" t="s">
        <v>199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4" t="e">
        <f t="shared" si="7"/>
        <v>#DIV/0!</v>
      </c>
    </row>
    <row r="184" spans="1:12" hidden="1" x14ac:dyDescent="0.25">
      <c r="A184" s="25">
        <v>55403</v>
      </c>
      <c r="B184" s="22" t="s">
        <v>200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4" t="e">
        <f t="shared" si="7"/>
        <v>#DIV/0!</v>
      </c>
    </row>
    <row r="185" spans="1:12" hidden="1" x14ac:dyDescent="0.25">
      <c r="A185" s="25">
        <v>55404</v>
      </c>
      <c r="B185" s="22" t="s">
        <v>201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4" t="e">
        <f t="shared" si="7"/>
        <v>#DIV/0!</v>
      </c>
    </row>
    <row r="186" spans="1:12" hidden="1" x14ac:dyDescent="0.25">
      <c r="A186" s="25">
        <v>55405</v>
      </c>
      <c r="B186" s="22" t="s">
        <v>197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4" t="e">
        <f t="shared" si="7"/>
        <v>#DIV/0!</v>
      </c>
    </row>
    <row r="187" spans="1:12" hidden="1" x14ac:dyDescent="0.25">
      <c r="A187" s="25">
        <v>55406</v>
      </c>
      <c r="B187" s="22" t="s">
        <v>202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4" t="e">
        <f t="shared" si="7"/>
        <v>#DIV/0!</v>
      </c>
    </row>
    <row r="188" spans="1:12" hidden="1" x14ac:dyDescent="0.25">
      <c r="A188" s="25">
        <v>55501</v>
      </c>
      <c r="B188" s="22" t="s">
        <v>203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4" t="e">
        <f t="shared" ref="L188:L251" si="8">+J188/I188</f>
        <v>#DIV/0!</v>
      </c>
    </row>
    <row r="189" spans="1:12" hidden="1" x14ac:dyDescent="0.25">
      <c r="A189" s="25">
        <v>55502</v>
      </c>
      <c r="B189" s="22" t="s">
        <v>204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4" t="e">
        <f t="shared" si="8"/>
        <v>#DIV/0!</v>
      </c>
    </row>
    <row r="190" spans="1:12" hidden="1" x14ac:dyDescent="0.25">
      <c r="A190" s="25">
        <v>55503</v>
      </c>
      <c r="B190" s="22" t="s">
        <v>205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4" t="e">
        <f t="shared" si="8"/>
        <v>#DIV/0!</v>
      </c>
    </row>
    <row r="191" spans="1:12" hidden="1" x14ac:dyDescent="0.25">
      <c r="A191" s="25">
        <v>55504</v>
      </c>
      <c r="B191" s="22" t="s">
        <v>206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4" t="e">
        <f t="shared" si="8"/>
        <v>#DIV/0!</v>
      </c>
    </row>
    <row r="192" spans="1:12" hidden="1" x14ac:dyDescent="0.25">
      <c r="A192" s="25">
        <v>55505</v>
      </c>
      <c r="B192" s="22" t="s">
        <v>207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4" t="e">
        <f t="shared" si="8"/>
        <v>#DIV/0!</v>
      </c>
    </row>
    <row r="193" spans="1:12" hidden="1" x14ac:dyDescent="0.25">
      <c r="A193" s="25">
        <v>55507</v>
      </c>
      <c r="B193" s="22" t="s">
        <v>208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4" t="e">
        <f t="shared" si="8"/>
        <v>#DIV/0!</v>
      </c>
    </row>
    <row r="194" spans="1:12" hidden="1" x14ac:dyDescent="0.25">
      <c r="A194" s="25">
        <v>55508</v>
      </c>
      <c r="B194" s="22" t="s">
        <v>209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4" t="e">
        <f t="shared" si="8"/>
        <v>#DIV/0!</v>
      </c>
    </row>
    <row r="195" spans="1:12" hidden="1" x14ac:dyDescent="0.25">
      <c r="A195" s="25">
        <v>55509</v>
      </c>
      <c r="B195" s="22" t="s">
        <v>210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4" t="e">
        <f t="shared" si="8"/>
        <v>#DIV/0!</v>
      </c>
    </row>
    <row r="196" spans="1:12" hidden="1" x14ac:dyDescent="0.25">
      <c r="A196" s="25">
        <v>55510</v>
      </c>
      <c r="B196" s="22" t="s">
        <v>211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4" t="e">
        <f t="shared" si="8"/>
        <v>#DIV/0!</v>
      </c>
    </row>
    <row r="197" spans="1:12" hidden="1" x14ac:dyDescent="0.25">
      <c r="A197" s="25">
        <v>55511</v>
      </c>
      <c r="B197" s="22" t="s">
        <v>212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4" t="e">
        <f t="shared" si="8"/>
        <v>#DIV/0!</v>
      </c>
    </row>
    <row r="198" spans="1:12" x14ac:dyDescent="0.25">
      <c r="A198" s="25">
        <v>55599</v>
      </c>
      <c r="B198" s="22" t="s">
        <v>213</v>
      </c>
      <c r="C198" s="23">
        <v>5240</v>
      </c>
      <c r="D198" s="23">
        <v>0</v>
      </c>
      <c r="E198" s="23">
        <v>0</v>
      </c>
      <c r="F198" s="23">
        <v>5240</v>
      </c>
      <c r="G198" s="23">
        <v>12615.09</v>
      </c>
      <c r="H198" s="23">
        <v>0</v>
      </c>
      <c r="I198" s="23">
        <v>17855.09</v>
      </c>
      <c r="J198" s="58">
        <v>176.43</v>
      </c>
      <c r="K198" s="23">
        <v>17678.66</v>
      </c>
      <c r="L198" s="24">
        <f t="shared" si="8"/>
        <v>9.8812159445849906E-3</v>
      </c>
    </row>
    <row r="199" spans="1:12" x14ac:dyDescent="0.25">
      <c r="A199" s="25">
        <v>55601</v>
      </c>
      <c r="B199" s="22" t="s">
        <v>214</v>
      </c>
      <c r="C199" s="23">
        <v>35000.800000000003</v>
      </c>
      <c r="D199" s="23">
        <v>0</v>
      </c>
      <c r="E199" s="23">
        <v>0</v>
      </c>
      <c r="F199" s="23">
        <v>35000.800000000003</v>
      </c>
      <c r="G199" s="23">
        <v>0</v>
      </c>
      <c r="H199" s="23">
        <v>0</v>
      </c>
      <c r="I199" s="23">
        <v>35000.800000000003</v>
      </c>
      <c r="J199" s="58">
        <v>150</v>
      </c>
      <c r="K199" s="23">
        <v>34850.800000000003</v>
      </c>
      <c r="L199" s="24">
        <f t="shared" si="8"/>
        <v>4.2856163287696277E-3</v>
      </c>
    </row>
    <row r="200" spans="1:12" hidden="1" x14ac:dyDescent="0.25">
      <c r="A200" s="25">
        <v>55602</v>
      </c>
      <c r="B200" s="22" t="s">
        <v>215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4" t="e">
        <f t="shared" si="8"/>
        <v>#DIV/0!</v>
      </c>
    </row>
    <row r="201" spans="1:12" x14ac:dyDescent="0.25">
      <c r="A201" s="25">
        <v>55603</v>
      </c>
      <c r="B201" s="22" t="s">
        <v>216</v>
      </c>
      <c r="C201" s="23">
        <v>200</v>
      </c>
      <c r="D201" s="23">
        <v>0</v>
      </c>
      <c r="E201" s="23">
        <v>0</v>
      </c>
      <c r="F201" s="23">
        <v>200</v>
      </c>
      <c r="G201" s="23">
        <v>0</v>
      </c>
      <c r="H201" s="23">
        <v>0</v>
      </c>
      <c r="I201" s="23">
        <v>200</v>
      </c>
      <c r="J201" s="58">
        <v>8.5</v>
      </c>
      <c r="K201" s="23">
        <v>191.5</v>
      </c>
      <c r="L201" s="24">
        <f t="shared" si="8"/>
        <v>4.2500000000000003E-2</v>
      </c>
    </row>
    <row r="202" spans="1:12" hidden="1" x14ac:dyDescent="0.25">
      <c r="A202" s="25">
        <v>55701</v>
      </c>
      <c r="B202" s="22" t="s">
        <v>217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4" t="e">
        <f t="shared" si="8"/>
        <v>#DIV/0!</v>
      </c>
    </row>
    <row r="203" spans="1:12" hidden="1" x14ac:dyDescent="0.25">
      <c r="A203" s="25">
        <v>55702</v>
      </c>
      <c r="B203" s="22" t="s">
        <v>218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4" t="e">
        <f t="shared" si="8"/>
        <v>#DIV/0!</v>
      </c>
    </row>
    <row r="204" spans="1:12" hidden="1" x14ac:dyDescent="0.25">
      <c r="A204" s="25">
        <v>55703</v>
      </c>
      <c r="B204" s="22" t="s">
        <v>219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4" t="e">
        <f t="shared" si="8"/>
        <v>#DIV/0!</v>
      </c>
    </row>
    <row r="205" spans="1:12" hidden="1" x14ac:dyDescent="0.25">
      <c r="A205" s="25">
        <v>55704</v>
      </c>
      <c r="B205" s="22" t="s">
        <v>220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4" t="e">
        <f t="shared" si="8"/>
        <v>#DIV/0!</v>
      </c>
    </row>
    <row r="206" spans="1:12" x14ac:dyDescent="0.25">
      <c r="A206" s="25">
        <v>55799</v>
      </c>
      <c r="B206" s="22" t="s">
        <v>221</v>
      </c>
      <c r="C206" s="23">
        <v>168607.3872</v>
      </c>
      <c r="D206" s="23">
        <v>0</v>
      </c>
      <c r="E206" s="23">
        <v>0</v>
      </c>
      <c r="F206" s="23">
        <v>168607.3872</v>
      </c>
      <c r="G206" s="23">
        <v>0</v>
      </c>
      <c r="H206" s="23">
        <v>0</v>
      </c>
      <c r="I206" s="23">
        <v>168607.3872</v>
      </c>
      <c r="J206" s="58">
        <v>12756.490000000002</v>
      </c>
      <c r="K206" s="23">
        <v>155850.9</v>
      </c>
      <c r="L206" s="24">
        <f t="shared" si="8"/>
        <v>7.5657954327163685E-2</v>
      </c>
    </row>
    <row r="207" spans="1:12" hidden="1" x14ac:dyDescent="0.25">
      <c r="A207" s="25">
        <v>55901</v>
      </c>
      <c r="B207" s="22" t="s">
        <v>185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4" t="e">
        <f t="shared" si="8"/>
        <v>#DIV/0!</v>
      </c>
    </row>
    <row r="208" spans="1:12" hidden="1" x14ac:dyDescent="0.25">
      <c r="A208" s="25">
        <v>56101</v>
      </c>
      <c r="B208" s="22" t="s">
        <v>222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4" t="e">
        <f t="shared" si="8"/>
        <v>#DIV/0!</v>
      </c>
    </row>
    <row r="209" spans="1:12" hidden="1" x14ac:dyDescent="0.25">
      <c r="A209" s="25">
        <v>56201</v>
      </c>
      <c r="B209" s="22" t="s">
        <v>223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4" t="e">
        <f t="shared" si="8"/>
        <v>#DIV/0!</v>
      </c>
    </row>
    <row r="210" spans="1:12" hidden="1" x14ac:dyDescent="0.25">
      <c r="A210" s="25">
        <v>56301</v>
      </c>
      <c r="B210" s="22" t="s">
        <v>224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4" t="e">
        <f t="shared" si="8"/>
        <v>#DIV/0!</v>
      </c>
    </row>
    <row r="211" spans="1:12" hidden="1" x14ac:dyDescent="0.25">
      <c r="A211" s="25">
        <v>56302</v>
      </c>
      <c r="B211" s="22" t="s">
        <v>225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4" t="e">
        <f t="shared" si="8"/>
        <v>#DIV/0!</v>
      </c>
    </row>
    <row r="212" spans="1:12" x14ac:dyDescent="0.25">
      <c r="A212" s="25">
        <v>56303</v>
      </c>
      <c r="B212" s="22" t="s">
        <v>226</v>
      </c>
      <c r="C212" s="23">
        <v>7500</v>
      </c>
      <c r="D212" s="23">
        <v>0</v>
      </c>
      <c r="E212" s="23">
        <v>0</v>
      </c>
      <c r="F212" s="23">
        <v>7500</v>
      </c>
      <c r="G212" s="23">
        <v>0</v>
      </c>
      <c r="H212" s="23">
        <v>0</v>
      </c>
      <c r="I212" s="23">
        <v>7500</v>
      </c>
      <c r="J212" s="58">
        <v>400</v>
      </c>
      <c r="K212" s="23">
        <v>7100</v>
      </c>
      <c r="L212" s="24">
        <f t="shared" si="8"/>
        <v>5.3333333333333337E-2</v>
      </c>
    </row>
    <row r="213" spans="1:12" x14ac:dyDescent="0.25">
      <c r="A213" s="25">
        <v>56304</v>
      </c>
      <c r="B213" s="22" t="s">
        <v>227</v>
      </c>
      <c r="C213" s="23">
        <v>9724.44</v>
      </c>
      <c r="D213" s="23">
        <v>0</v>
      </c>
      <c r="E213" s="23">
        <v>0</v>
      </c>
      <c r="F213" s="23">
        <v>9724.44</v>
      </c>
      <c r="G213" s="23">
        <v>0</v>
      </c>
      <c r="H213" s="23">
        <v>0</v>
      </c>
      <c r="I213" s="23">
        <v>9724.44</v>
      </c>
      <c r="J213" s="58">
        <v>529.09</v>
      </c>
      <c r="K213" s="23">
        <v>9195.35</v>
      </c>
      <c r="L213" s="24">
        <f t="shared" si="8"/>
        <v>5.4408274409631814E-2</v>
      </c>
    </row>
    <row r="214" spans="1:12" hidden="1" x14ac:dyDescent="0.25">
      <c r="A214" s="25">
        <v>56305</v>
      </c>
      <c r="B214" s="22" t="s">
        <v>228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4" t="e">
        <f t="shared" si="8"/>
        <v>#DIV/0!</v>
      </c>
    </row>
    <row r="215" spans="1:12" hidden="1" x14ac:dyDescent="0.25">
      <c r="A215" s="25">
        <v>56403</v>
      </c>
      <c r="B215" s="22" t="s">
        <v>229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4" t="e">
        <f t="shared" si="8"/>
        <v>#DIV/0!</v>
      </c>
    </row>
    <row r="216" spans="1:12" hidden="1" x14ac:dyDescent="0.25">
      <c r="A216" s="25">
        <v>56404</v>
      </c>
      <c r="B216" s="22" t="s">
        <v>230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4" t="e">
        <f t="shared" si="8"/>
        <v>#DIV/0!</v>
      </c>
    </row>
    <row r="217" spans="1:12" hidden="1" x14ac:dyDescent="0.25">
      <c r="A217" s="25">
        <v>56405</v>
      </c>
      <c r="B217" s="22" t="s">
        <v>226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4" t="e">
        <f t="shared" si="8"/>
        <v>#DIV/0!</v>
      </c>
    </row>
    <row r="218" spans="1:12" hidden="1" x14ac:dyDescent="0.25">
      <c r="A218" s="25">
        <v>56406</v>
      </c>
      <c r="B218" s="22" t="s">
        <v>227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4" t="e">
        <f t="shared" si="8"/>
        <v>#DIV/0!</v>
      </c>
    </row>
    <row r="219" spans="1:12" x14ac:dyDescent="0.25">
      <c r="A219" s="25">
        <v>61101</v>
      </c>
      <c r="B219" s="22" t="s">
        <v>231</v>
      </c>
      <c r="C219" s="23">
        <v>27437.79</v>
      </c>
      <c r="D219" s="23">
        <v>0</v>
      </c>
      <c r="E219" s="23">
        <v>0</v>
      </c>
      <c r="F219" s="23">
        <v>27437.79</v>
      </c>
      <c r="G219" s="23">
        <v>0</v>
      </c>
      <c r="H219" s="23">
        <v>0</v>
      </c>
      <c r="I219" s="23">
        <v>27437.79</v>
      </c>
      <c r="J219" s="58">
        <v>0</v>
      </c>
      <c r="K219" s="23">
        <v>27437.79</v>
      </c>
      <c r="L219" s="24">
        <f t="shared" si="8"/>
        <v>0</v>
      </c>
    </row>
    <row r="220" spans="1:12" x14ac:dyDescent="0.25">
      <c r="A220" s="25">
        <v>61102</v>
      </c>
      <c r="B220" s="22" t="s">
        <v>232</v>
      </c>
      <c r="C220" s="23">
        <v>25</v>
      </c>
      <c r="D220" s="23">
        <v>0</v>
      </c>
      <c r="E220" s="23">
        <v>0</v>
      </c>
      <c r="F220" s="23">
        <v>25</v>
      </c>
      <c r="G220" s="23">
        <v>0</v>
      </c>
      <c r="H220" s="23">
        <v>0</v>
      </c>
      <c r="I220" s="23">
        <v>25</v>
      </c>
      <c r="J220" s="58">
        <v>0</v>
      </c>
      <c r="K220" s="23">
        <v>25</v>
      </c>
      <c r="L220" s="24">
        <f t="shared" si="8"/>
        <v>0</v>
      </c>
    </row>
    <row r="221" spans="1:12" x14ac:dyDescent="0.25">
      <c r="A221" s="25">
        <v>61103</v>
      </c>
      <c r="B221" s="22" t="s">
        <v>233</v>
      </c>
      <c r="C221" s="23">
        <v>840</v>
      </c>
      <c r="D221" s="23">
        <v>0</v>
      </c>
      <c r="E221" s="23">
        <v>0</v>
      </c>
      <c r="F221" s="23">
        <v>840</v>
      </c>
      <c r="G221" s="23">
        <v>0</v>
      </c>
      <c r="H221" s="23">
        <v>0</v>
      </c>
      <c r="I221" s="23">
        <v>840</v>
      </c>
      <c r="J221" s="58">
        <v>0</v>
      </c>
      <c r="K221" s="23">
        <v>840</v>
      </c>
      <c r="L221" s="24">
        <f t="shared" si="8"/>
        <v>0</v>
      </c>
    </row>
    <row r="222" spans="1:12" x14ac:dyDescent="0.25">
      <c r="A222" s="25">
        <v>61104</v>
      </c>
      <c r="B222" s="22" t="s">
        <v>234</v>
      </c>
      <c r="C222" s="23">
        <v>63446.12</v>
      </c>
      <c r="D222" s="23">
        <v>0</v>
      </c>
      <c r="E222" s="23">
        <v>0</v>
      </c>
      <c r="F222" s="23">
        <v>63446.12</v>
      </c>
      <c r="G222" s="23">
        <v>0</v>
      </c>
      <c r="H222" s="23">
        <v>0</v>
      </c>
      <c r="I222" s="23">
        <v>63446.12</v>
      </c>
      <c r="J222" s="58">
        <v>3360.39</v>
      </c>
      <c r="K222" s="23">
        <v>60085.73</v>
      </c>
      <c r="L222" s="24">
        <f t="shared" si="8"/>
        <v>5.2964468118775421E-2</v>
      </c>
    </row>
    <row r="223" spans="1:12" x14ac:dyDescent="0.25">
      <c r="A223" s="25">
        <v>61105</v>
      </c>
      <c r="B223" s="22" t="s">
        <v>235</v>
      </c>
      <c r="C223" s="23">
        <v>140617.97</v>
      </c>
      <c r="D223" s="23">
        <v>0</v>
      </c>
      <c r="E223" s="23">
        <v>0</v>
      </c>
      <c r="F223" s="23">
        <v>140617.97</v>
      </c>
      <c r="G223" s="23">
        <v>0</v>
      </c>
      <c r="H223" s="23">
        <v>0</v>
      </c>
      <c r="I223" s="23">
        <v>140617.97</v>
      </c>
      <c r="J223" s="58">
        <v>0</v>
      </c>
      <c r="K223" s="23">
        <v>140617.97</v>
      </c>
      <c r="L223" s="24">
        <f t="shared" si="8"/>
        <v>0</v>
      </c>
    </row>
    <row r="224" spans="1:12" hidden="1" x14ac:dyDescent="0.25">
      <c r="A224" s="25">
        <v>61106</v>
      </c>
      <c r="B224" s="22" t="s">
        <v>236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4" t="e">
        <f t="shared" si="8"/>
        <v>#DIV/0!</v>
      </c>
    </row>
    <row r="225" spans="1:12" hidden="1" x14ac:dyDescent="0.25">
      <c r="A225" s="25">
        <v>61107</v>
      </c>
      <c r="B225" s="22" t="s">
        <v>237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4" t="e">
        <f t="shared" si="8"/>
        <v>#DIV/0!</v>
      </c>
    </row>
    <row r="226" spans="1:12" x14ac:dyDescent="0.25">
      <c r="A226" s="25">
        <v>61108</v>
      </c>
      <c r="B226" s="22" t="s">
        <v>238</v>
      </c>
      <c r="C226" s="23">
        <v>8455</v>
      </c>
      <c r="D226" s="23">
        <v>0</v>
      </c>
      <c r="E226" s="23">
        <v>0</v>
      </c>
      <c r="F226" s="23">
        <v>8455</v>
      </c>
      <c r="G226" s="23">
        <v>0</v>
      </c>
      <c r="H226" s="23">
        <v>0</v>
      </c>
      <c r="I226" s="23">
        <v>8455</v>
      </c>
      <c r="J226" s="58">
        <v>0</v>
      </c>
      <c r="K226" s="23">
        <v>8455</v>
      </c>
      <c r="L226" s="24">
        <f t="shared" si="8"/>
        <v>0</v>
      </c>
    </row>
    <row r="227" spans="1:12" x14ac:dyDescent="0.25">
      <c r="A227" s="25">
        <v>61110</v>
      </c>
      <c r="B227" s="22" t="s">
        <v>239</v>
      </c>
      <c r="C227" s="23">
        <v>30033.59</v>
      </c>
      <c r="D227" s="23">
        <v>0</v>
      </c>
      <c r="E227" s="23">
        <v>0</v>
      </c>
      <c r="F227" s="23">
        <v>30033.59</v>
      </c>
      <c r="G227" s="23">
        <v>0</v>
      </c>
      <c r="H227" s="23">
        <v>0</v>
      </c>
      <c r="I227" s="23">
        <v>30033.59</v>
      </c>
      <c r="J227" s="58">
        <v>0</v>
      </c>
      <c r="K227" s="23">
        <v>30033.59</v>
      </c>
      <c r="L227" s="24">
        <f t="shared" si="8"/>
        <v>0</v>
      </c>
    </row>
    <row r="228" spans="1:12" x14ac:dyDescent="0.25">
      <c r="A228" s="25">
        <v>61199</v>
      </c>
      <c r="B228" s="22" t="s">
        <v>240</v>
      </c>
      <c r="C228" s="23">
        <v>3722.76</v>
      </c>
      <c r="D228" s="23">
        <v>0</v>
      </c>
      <c r="E228" s="23">
        <v>0</v>
      </c>
      <c r="F228" s="23">
        <v>3722.76</v>
      </c>
      <c r="G228" s="23">
        <v>0</v>
      </c>
      <c r="H228" s="23">
        <v>0</v>
      </c>
      <c r="I228" s="23">
        <v>3722.76</v>
      </c>
      <c r="J228" s="58">
        <v>0</v>
      </c>
      <c r="K228" s="23">
        <v>3722.76</v>
      </c>
      <c r="L228" s="24">
        <f t="shared" si="8"/>
        <v>0</v>
      </c>
    </row>
    <row r="229" spans="1:12" hidden="1" x14ac:dyDescent="0.25">
      <c r="A229" s="25">
        <v>61201</v>
      </c>
      <c r="B229" s="22" t="s">
        <v>241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4" t="e">
        <f t="shared" si="8"/>
        <v>#DIV/0!</v>
      </c>
    </row>
    <row r="230" spans="1:12" hidden="1" x14ac:dyDescent="0.25">
      <c r="A230" s="25">
        <v>61202</v>
      </c>
      <c r="B230" s="22" t="s">
        <v>242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4" t="e">
        <f t="shared" si="8"/>
        <v>#DIV/0!</v>
      </c>
    </row>
    <row r="231" spans="1:12" hidden="1" x14ac:dyDescent="0.25">
      <c r="A231" s="25">
        <v>61299</v>
      </c>
      <c r="B231" s="22" t="s">
        <v>243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4" t="e">
        <f t="shared" si="8"/>
        <v>#DIV/0!</v>
      </c>
    </row>
    <row r="232" spans="1:12" hidden="1" x14ac:dyDescent="0.25">
      <c r="A232" s="25">
        <v>61301</v>
      </c>
      <c r="B232" s="22" t="s">
        <v>244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4" t="e">
        <f t="shared" si="8"/>
        <v>#DIV/0!</v>
      </c>
    </row>
    <row r="233" spans="1:12" hidden="1" x14ac:dyDescent="0.25">
      <c r="A233" s="25">
        <v>61302</v>
      </c>
      <c r="B233" s="22" t="s">
        <v>245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4" t="e">
        <f t="shared" si="8"/>
        <v>#DIV/0!</v>
      </c>
    </row>
    <row r="234" spans="1:12" hidden="1" x14ac:dyDescent="0.25">
      <c r="A234" s="25">
        <v>61303</v>
      </c>
      <c r="B234" s="22" t="s">
        <v>246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4" t="e">
        <f t="shared" si="8"/>
        <v>#DIV/0!</v>
      </c>
    </row>
    <row r="235" spans="1:12" hidden="1" x14ac:dyDescent="0.25">
      <c r="A235" s="25">
        <v>61399</v>
      </c>
      <c r="B235" s="22" t="s">
        <v>247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4" t="e">
        <f t="shared" si="8"/>
        <v>#DIV/0!</v>
      </c>
    </row>
    <row r="236" spans="1:12" hidden="1" x14ac:dyDescent="0.25">
      <c r="A236" s="25">
        <v>61401</v>
      </c>
      <c r="B236" s="22" t="s">
        <v>248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4" t="e">
        <f t="shared" si="8"/>
        <v>#DIV/0!</v>
      </c>
    </row>
    <row r="237" spans="1:12" hidden="1" x14ac:dyDescent="0.25">
      <c r="A237" s="25">
        <v>61402</v>
      </c>
      <c r="B237" s="22" t="s">
        <v>249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4" t="e">
        <f t="shared" si="8"/>
        <v>#DIV/0!</v>
      </c>
    </row>
    <row r="238" spans="1:12" x14ac:dyDescent="0.25">
      <c r="A238" s="25">
        <v>61403</v>
      </c>
      <c r="B238" s="22" t="s">
        <v>250</v>
      </c>
      <c r="C238" s="23">
        <v>11250</v>
      </c>
      <c r="D238" s="23">
        <v>0</v>
      </c>
      <c r="E238" s="23">
        <v>0</v>
      </c>
      <c r="F238" s="23">
        <v>11250</v>
      </c>
      <c r="G238" s="23">
        <v>0</v>
      </c>
      <c r="H238" s="23">
        <v>0</v>
      </c>
      <c r="I238" s="23">
        <v>11250</v>
      </c>
      <c r="J238" s="58">
        <v>0</v>
      </c>
      <c r="K238" s="23">
        <v>11250</v>
      </c>
      <c r="L238" s="24">
        <f t="shared" si="8"/>
        <v>0</v>
      </c>
    </row>
    <row r="239" spans="1:12" hidden="1" x14ac:dyDescent="0.25">
      <c r="A239" s="25">
        <v>61499</v>
      </c>
      <c r="B239" s="22" t="s">
        <v>251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4" t="e">
        <f t="shared" si="8"/>
        <v>#DIV/0!</v>
      </c>
    </row>
    <row r="240" spans="1:12" hidden="1" x14ac:dyDescent="0.25">
      <c r="A240" s="25">
        <v>61501</v>
      </c>
      <c r="B240" s="22" t="s">
        <v>252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4" t="e">
        <f t="shared" si="8"/>
        <v>#DIV/0!</v>
      </c>
    </row>
    <row r="241" spans="1:12" hidden="1" x14ac:dyDescent="0.25">
      <c r="A241" s="25">
        <v>61502</v>
      </c>
      <c r="B241" s="22" t="s">
        <v>253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4" t="e">
        <f t="shared" si="8"/>
        <v>#DIV/0!</v>
      </c>
    </row>
    <row r="242" spans="1:12" hidden="1" x14ac:dyDescent="0.25">
      <c r="A242" s="25">
        <v>61503</v>
      </c>
      <c r="B242" s="22" t="s">
        <v>254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4" t="e">
        <f t="shared" si="8"/>
        <v>#DIV/0!</v>
      </c>
    </row>
    <row r="243" spans="1:12" hidden="1" x14ac:dyDescent="0.25">
      <c r="A243" s="25">
        <v>61599</v>
      </c>
      <c r="B243" s="22" t="s">
        <v>255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4" t="e">
        <f t="shared" si="8"/>
        <v>#DIV/0!</v>
      </c>
    </row>
    <row r="244" spans="1:12" hidden="1" x14ac:dyDescent="0.25">
      <c r="A244" s="25">
        <v>61601</v>
      </c>
      <c r="B244" s="22" t="s">
        <v>256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4" t="e">
        <f t="shared" si="8"/>
        <v>#DIV/0!</v>
      </c>
    </row>
    <row r="245" spans="1:12" hidden="1" x14ac:dyDescent="0.25">
      <c r="A245" s="25">
        <v>61602</v>
      </c>
      <c r="B245" s="22" t="s">
        <v>257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4" t="e">
        <f t="shared" si="8"/>
        <v>#DIV/0!</v>
      </c>
    </row>
    <row r="246" spans="1:12" hidden="1" x14ac:dyDescent="0.25">
      <c r="A246" s="25">
        <v>61603</v>
      </c>
      <c r="B246" s="22" t="s">
        <v>258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4" t="e">
        <f t="shared" si="8"/>
        <v>#DIV/0!</v>
      </c>
    </row>
    <row r="247" spans="1:12" hidden="1" x14ac:dyDescent="0.25">
      <c r="A247" s="25">
        <v>61604</v>
      </c>
      <c r="B247" s="22" t="s">
        <v>259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4" t="e">
        <f t="shared" si="8"/>
        <v>#DIV/0!</v>
      </c>
    </row>
    <row r="248" spans="1:12" hidden="1" x14ac:dyDescent="0.25">
      <c r="A248" s="25">
        <v>61605</v>
      </c>
      <c r="B248" s="22" t="s">
        <v>260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4" t="e">
        <f t="shared" si="8"/>
        <v>#DIV/0!</v>
      </c>
    </row>
    <row r="249" spans="1:12" hidden="1" x14ac:dyDescent="0.25">
      <c r="A249" s="25">
        <v>61606</v>
      </c>
      <c r="B249" s="22" t="s">
        <v>261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4" t="e">
        <f t="shared" si="8"/>
        <v>#DIV/0!</v>
      </c>
    </row>
    <row r="250" spans="1:12" hidden="1" x14ac:dyDescent="0.25">
      <c r="A250" s="25">
        <v>61607</v>
      </c>
      <c r="B250" s="22" t="s">
        <v>262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4" t="e">
        <f t="shared" si="8"/>
        <v>#DIV/0!</v>
      </c>
    </row>
    <row r="251" spans="1:12" hidden="1" x14ac:dyDescent="0.25">
      <c r="A251" s="25">
        <v>61608</v>
      </c>
      <c r="B251" s="22" t="s">
        <v>263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4" t="e">
        <f t="shared" si="8"/>
        <v>#DIV/0!</v>
      </c>
    </row>
    <row r="252" spans="1:12" hidden="1" x14ac:dyDescent="0.25">
      <c r="A252" s="25">
        <v>61699</v>
      </c>
      <c r="B252" s="22" t="s">
        <v>264</v>
      </c>
      <c r="C252" s="23">
        <v>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4" t="e">
        <f t="shared" ref="L252:L303" si="9">+J252/I252</f>
        <v>#DIV/0!</v>
      </c>
    </row>
    <row r="253" spans="1:12" hidden="1" x14ac:dyDescent="0.25">
      <c r="A253" s="25">
        <v>61901</v>
      </c>
      <c r="B253" s="22" t="s">
        <v>185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4" t="e">
        <f t="shared" si="9"/>
        <v>#DIV/0!</v>
      </c>
    </row>
    <row r="254" spans="1:12" hidden="1" x14ac:dyDescent="0.25">
      <c r="A254" s="25">
        <v>62101</v>
      </c>
      <c r="B254" s="22" t="s">
        <v>222</v>
      </c>
      <c r="C254" s="23"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4" t="e">
        <f t="shared" si="9"/>
        <v>#DIV/0!</v>
      </c>
    </row>
    <row r="255" spans="1:12" hidden="1" x14ac:dyDescent="0.25">
      <c r="A255" s="25">
        <v>62201</v>
      </c>
      <c r="B255" s="22" t="s">
        <v>265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4" t="e">
        <f t="shared" si="9"/>
        <v>#DIV/0!</v>
      </c>
    </row>
    <row r="256" spans="1:12" hidden="1" x14ac:dyDescent="0.25">
      <c r="A256" s="25">
        <v>62301</v>
      </c>
      <c r="B256" s="22" t="s">
        <v>266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4" t="e">
        <f t="shared" si="9"/>
        <v>#DIV/0!</v>
      </c>
    </row>
    <row r="257" spans="1:12" hidden="1" x14ac:dyDescent="0.25">
      <c r="A257" s="25">
        <v>62302</v>
      </c>
      <c r="B257" s="22" t="s">
        <v>267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4" t="e">
        <f t="shared" si="9"/>
        <v>#DIV/0!</v>
      </c>
    </row>
    <row r="258" spans="1:12" hidden="1" x14ac:dyDescent="0.25">
      <c r="A258" s="25">
        <v>62303</v>
      </c>
      <c r="B258" s="22" t="s">
        <v>226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4" t="e">
        <f t="shared" si="9"/>
        <v>#DIV/0!</v>
      </c>
    </row>
    <row r="259" spans="1:12" hidden="1" x14ac:dyDescent="0.25">
      <c r="A259" s="25">
        <v>62304</v>
      </c>
      <c r="B259" s="22" t="s">
        <v>227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4" t="e">
        <f t="shared" si="9"/>
        <v>#DIV/0!</v>
      </c>
    </row>
    <row r="260" spans="1:12" hidden="1" x14ac:dyDescent="0.25">
      <c r="A260" s="25">
        <v>63101</v>
      </c>
      <c r="B260" s="22" t="s">
        <v>268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4" t="e">
        <f t="shared" si="9"/>
        <v>#DIV/0!</v>
      </c>
    </row>
    <row r="261" spans="1:12" hidden="1" x14ac:dyDescent="0.25">
      <c r="A261" s="25">
        <v>63102</v>
      </c>
      <c r="B261" s="22" t="s">
        <v>269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4" t="e">
        <f t="shared" si="9"/>
        <v>#DIV/0!</v>
      </c>
    </row>
    <row r="262" spans="1:12" hidden="1" x14ac:dyDescent="0.25">
      <c r="A262" s="25">
        <v>63103</v>
      </c>
      <c r="B262" s="22" t="s">
        <v>270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4" t="e">
        <f t="shared" si="9"/>
        <v>#DIV/0!</v>
      </c>
    </row>
    <row r="263" spans="1:12" hidden="1" x14ac:dyDescent="0.25">
      <c r="A263" s="25">
        <v>63104</v>
      </c>
      <c r="B263" s="22" t="s">
        <v>271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4" t="e">
        <f t="shared" si="9"/>
        <v>#DIV/0!</v>
      </c>
    </row>
    <row r="264" spans="1:12" hidden="1" x14ac:dyDescent="0.25">
      <c r="A264" s="25">
        <v>63105</v>
      </c>
      <c r="B264" s="22" t="s">
        <v>272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4" t="e">
        <f t="shared" si="9"/>
        <v>#DIV/0!</v>
      </c>
    </row>
    <row r="265" spans="1:12" hidden="1" x14ac:dyDescent="0.25">
      <c r="A265" s="25">
        <v>63106</v>
      </c>
      <c r="B265" s="22" t="s">
        <v>273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4" t="e">
        <f t="shared" si="9"/>
        <v>#DIV/0!</v>
      </c>
    </row>
    <row r="266" spans="1:12" hidden="1" x14ac:dyDescent="0.25">
      <c r="A266" s="25">
        <v>63107</v>
      </c>
      <c r="B266" s="22" t="s">
        <v>274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4" t="e">
        <f t="shared" si="9"/>
        <v>#DIV/0!</v>
      </c>
    </row>
    <row r="267" spans="1:12" hidden="1" x14ac:dyDescent="0.25">
      <c r="A267" s="25">
        <v>63108</v>
      </c>
      <c r="B267" s="22" t="s">
        <v>275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4" t="e">
        <f t="shared" si="9"/>
        <v>#DIV/0!</v>
      </c>
    </row>
    <row r="268" spans="1:12" hidden="1" x14ac:dyDescent="0.25">
      <c r="A268" s="25">
        <v>63109</v>
      </c>
      <c r="B268" s="22" t="s">
        <v>276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4" t="e">
        <f t="shared" si="9"/>
        <v>#DIV/0!</v>
      </c>
    </row>
    <row r="269" spans="1:12" hidden="1" x14ac:dyDescent="0.25">
      <c r="A269" s="25">
        <v>63199</v>
      </c>
      <c r="B269" s="22" t="s">
        <v>277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4" t="e">
        <f t="shared" si="9"/>
        <v>#DIV/0!</v>
      </c>
    </row>
    <row r="270" spans="1:12" hidden="1" x14ac:dyDescent="0.25">
      <c r="A270" s="25">
        <v>63201</v>
      </c>
      <c r="B270" s="22" t="s">
        <v>278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4" t="e">
        <f t="shared" si="9"/>
        <v>#DIV/0!</v>
      </c>
    </row>
    <row r="271" spans="1:12" hidden="1" x14ac:dyDescent="0.25">
      <c r="A271" s="25">
        <v>63202</v>
      </c>
      <c r="B271" s="22" t="s">
        <v>279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4" t="e">
        <f t="shared" si="9"/>
        <v>#DIV/0!</v>
      </c>
    </row>
    <row r="272" spans="1:12" hidden="1" x14ac:dyDescent="0.25">
      <c r="A272" s="25">
        <v>63203</v>
      </c>
      <c r="B272" s="22" t="s">
        <v>280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4" t="e">
        <f t="shared" si="9"/>
        <v>#DIV/0!</v>
      </c>
    </row>
    <row r="273" spans="1:12" hidden="1" x14ac:dyDescent="0.25">
      <c r="A273" s="25">
        <v>63204</v>
      </c>
      <c r="B273" s="22" t="s">
        <v>281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4" t="e">
        <f t="shared" si="9"/>
        <v>#DIV/0!</v>
      </c>
    </row>
    <row r="274" spans="1:12" hidden="1" x14ac:dyDescent="0.25">
      <c r="A274" s="25">
        <v>63205</v>
      </c>
      <c r="B274" s="22" t="s">
        <v>282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4" t="e">
        <f t="shared" si="9"/>
        <v>#DIV/0!</v>
      </c>
    </row>
    <row r="275" spans="1:12" hidden="1" x14ac:dyDescent="0.25">
      <c r="A275" s="25">
        <v>63206</v>
      </c>
      <c r="B275" s="22" t="s">
        <v>283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4" t="e">
        <f t="shared" si="9"/>
        <v>#DIV/0!</v>
      </c>
    </row>
    <row r="276" spans="1:12" hidden="1" x14ac:dyDescent="0.25">
      <c r="A276" s="25">
        <v>63207</v>
      </c>
      <c r="B276" s="22" t="s">
        <v>224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4" t="e">
        <f t="shared" si="9"/>
        <v>#DIV/0!</v>
      </c>
    </row>
    <row r="277" spans="1:12" hidden="1" x14ac:dyDescent="0.25">
      <c r="A277" s="25">
        <v>63208</v>
      </c>
      <c r="B277" s="22" t="s">
        <v>225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4" t="e">
        <f t="shared" si="9"/>
        <v>#DIV/0!</v>
      </c>
    </row>
    <row r="278" spans="1:12" hidden="1" x14ac:dyDescent="0.25">
      <c r="A278" s="25">
        <v>63209</v>
      </c>
      <c r="B278" s="22" t="s">
        <v>226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4" t="e">
        <f t="shared" si="9"/>
        <v>#DIV/0!</v>
      </c>
    </row>
    <row r="279" spans="1:12" hidden="1" x14ac:dyDescent="0.25">
      <c r="A279" s="25">
        <v>63210</v>
      </c>
      <c r="B279" s="22" t="s">
        <v>227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4" t="e">
        <f t="shared" si="9"/>
        <v>#DIV/0!</v>
      </c>
    </row>
    <row r="280" spans="1:12" hidden="1" x14ac:dyDescent="0.25">
      <c r="A280" s="25">
        <v>71101</v>
      </c>
      <c r="B280" s="22" t="s">
        <v>284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4" t="e">
        <f t="shared" si="9"/>
        <v>#DIV/0!</v>
      </c>
    </row>
    <row r="281" spans="1:12" hidden="1" x14ac:dyDescent="0.25">
      <c r="A281" s="25">
        <v>71103</v>
      </c>
      <c r="B281" s="22" t="s">
        <v>285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4" t="e">
        <f t="shared" si="9"/>
        <v>#DIV/0!</v>
      </c>
    </row>
    <row r="282" spans="1:12" hidden="1" x14ac:dyDescent="0.25">
      <c r="A282" s="25">
        <v>71199</v>
      </c>
      <c r="B282" s="22" t="s">
        <v>286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4" t="e">
        <f t="shared" si="9"/>
        <v>#DIV/0!</v>
      </c>
    </row>
    <row r="283" spans="1:12" hidden="1" x14ac:dyDescent="0.25">
      <c r="A283" s="25">
        <v>71201</v>
      </c>
      <c r="B283" s="22" t="s">
        <v>284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4" t="e">
        <f t="shared" si="9"/>
        <v>#DIV/0!</v>
      </c>
    </row>
    <row r="284" spans="1:12" hidden="1" x14ac:dyDescent="0.25">
      <c r="A284" s="25">
        <v>71299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4" t="e">
        <f t="shared" si="9"/>
        <v>#DIV/0!</v>
      </c>
    </row>
    <row r="285" spans="1:12" hidden="1" x14ac:dyDescent="0.25">
      <c r="A285" s="25">
        <v>71301</v>
      </c>
      <c r="B285" s="22" t="s">
        <v>189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4" t="e">
        <f t="shared" si="9"/>
        <v>#DIV/0!</v>
      </c>
    </row>
    <row r="286" spans="1:12" hidden="1" x14ac:dyDescent="0.25">
      <c r="A286" s="25">
        <v>71302</v>
      </c>
      <c r="B286" s="22" t="s">
        <v>287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4" t="e">
        <f t="shared" si="9"/>
        <v>#DIV/0!</v>
      </c>
    </row>
    <row r="287" spans="1:12" hidden="1" x14ac:dyDescent="0.25">
      <c r="A287" s="25">
        <v>71303</v>
      </c>
      <c r="B287" s="22" t="s">
        <v>191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4" t="e">
        <f t="shared" si="9"/>
        <v>#DIV/0!</v>
      </c>
    </row>
    <row r="288" spans="1:12" hidden="1" x14ac:dyDescent="0.25">
      <c r="A288" s="25">
        <v>71304</v>
      </c>
      <c r="B288" s="22" t="s">
        <v>192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4" t="e">
        <f t="shared" si="9"/>
        <v>#DIV/0!</v>
      </c>
    </row>
    <row r="289" spans="1:12" hidden="1" x14ac:dyDescent="0.25">
      <c r="A289" s="25">
        <v>71305</v>
      </c>
      <c r="B289" s="22" t="s">
        <v>193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4" t="e">
        <f t="shared" si="9"/>
        <v>#DIV/0!</v>
      </c>
    </row>
    <row r="290" spans="1:12" hidden="1" x14ac:dyDescent="0.25">
      <c r="A290" s="25">
        <v>71306</v>
      </c>
      <c r="B290" s="22" t="s">
        <v>194</v>
      </c>
      <c r="C290" s="23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4" t="e">
        <f t="shared" si="9"/>
        <v>#DIV/0!</v>
      </c>
    </row>
    <row r="291" spans="1:12" hidden="1" x14ac:dyDescent="0.25">
      <c r="A291" s="25">
        <v>71307</v>
      </c>
      <c r="B291" s="22" t="s">
        <v>195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4" t="e">
        <f t="shared" si="9"/>
        <v>#DIV/0!</v>
      </c>
    </row>
    <row r="292" spans="1:12" x14ac:dyDescent="0.25">
      <c r="A292" s="25">
        <v>71308</v>
      </c>
      <c r="B292" s="22" t="s">
        <v>199</v>
      </c>
      <c r="C292" s="23">
        <v>391785.12</v>
      </c>
      <c r="D292" s="23">
        <v>0</v>
      </c>
      <c r="E292" s="23">
        <v>0</v>
      </c>
      <c r="F292" s="23">
        <v>391785.12</v>
      </c>
      <c r="G292" s="23">
        <v>0</v>
      </c>
      <c r="H292" s="23">
        <v>0</v>
      </c>
      <c r="I292" s="23">
        <v>391785.12</v>
      </c>
      <c r="J292" s="58">
        <v>0</v>
      </c>
      <c r="K292" s="23">
        <v>391785.12</v>
      </c>
      <c r="L292" s="24">
        <f t="shared" si="9"/>
        <v>0</v>
      </c>
    </row>
    <row r="293" spans="1:12" hidden="1" x14ac:dyDescent="0.25">
      <c r="A293" s="25">
        <v>71309</v>
      </c>
      <c r="B293" s="22" t="s">
        <v>197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4" t="e">
        <f t="shared" si="9"/>
        <v>#DIV/0!</v>
      </c>
    </row>
    <row r="294" spans="1:12" hidden="1" x14ac:dyDescent="0.25">
      <c r="A294" s="25">
        <v>71310</v>
      </c>
      <c r="B294" s="22" t="s">
        <v>198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4" t="e">
        <f t="shared" si="9"/>
        <v>#DIV/0!</v>
      </c>
    </row>
    <row r="295" spans="1:12" hidden="1" x14ac:dyDescent="0.25">
      <c r="A295" s="25">
        <v>71401</v>
      </c>
      <c r="B295" s="22" t="s">
        <v>195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4" t="e">
        <f t="shared" si="9"/>
        <v>#DIV/0!</v>
      </c>
    </row>
    <row r="296" spans="1:12" hidden="1" x14ac:dyDescent="0.25">
      <c r="A296" s="25">
        <v>71402</v>
      </c>
      <c r="B296" s="22" t="s">
        <v>199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4" t="e">
        <f t="shared" si="9"/>
        <v>#DIV/0!</v>
      </c>
    </row>
    <row r="297" spans="1:12" hidden="1" x14ac:dyDescent="0.25">
      <c r="A297" s="25">
        <v>71403</v>
      </c>
      <c r="B297" s="22" t="s">
        <v>200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4" t="e">
        <f t="shared" si="9"/>
        <v>#DIV/0!</v>
      </c>
    </row>
    <row r="298" spans="1:12" hidden="1" x14ac:dyDescent="0.25">
      <c r="A298" s="25">
        <v>71404</v>
      </c>
      <c r="B298" s="22" t="s">
        <v>201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4" t="e">
        <f t="shared" si="9"/>
        <v>#DIV/0!</v>
      </c>
    </row>
    <row r="299" spans="1:12" hidden="1" x14ac:dyDescent="0.25">
      <c r="A299" s="25">
        <v>71405</v>
      </c>
      <c r="B299" s="22" t="s">
        <v>197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4" t="e">
        <f t="shared" si="9"/>
        <v>#DIV/0!</v>
      </c>
    </row>
    <row r="300" spans="1:12" hidden="1" x14ac:dyDescent="0.25">
      <c r="A300" s="25">
        <v>71406</v>
      </c>
      <c r="B300" s="22" t="s">
        <v>198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4" t="e">
        <f t="shared" si="9"/>
        <v>#DIV/0!</v>
      </c>
    </row>
    <row r="301" spans="1:12" hidden="1" x14ac:dyDescent="0.25">
      <c r="A301" s="25">
        <v>72101</v>
      </c>
      <c r="B301" s="22" t="s">
        <v>288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4" t="e">
        <f t="shared" si="9"/>
        <v>#DIV/0!</v>
      </c>
    </row>
    <row r="302" spans="1:12" hidden="1" x14ac:dyDescent="0.25">
      <c r="A302" s="25">
        <v>99101</v>
      </c>
      <c r="B302" s="22" t="s">
        <v>89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4" t="e">
        <f t="shared" si="9"/>
        <v>#DIV/0!</v>
      </c>
    </row>
    <row r="303" spans="1:12" hidden="1" x14ac:dyDescent="0.25">
      <c r="A303" s="25">
        <v>99201</v>
      </c>
      <c r="B303" s="22" t="s">
        <v>90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4" t="e">
        <f t="shared" si="9"/>
        <v>#DIV/0!</v>
      </c>
    </row>
    <row r="304" spans="1:12" x14ac:dyDescent="0.25">
      <c r="A304" s="27"/>
      <c r="B304" s="27" t="s">
        <v>1</v>
      </c>
      <c r="C304" s="28">
        <v>9377608.3703999985</v>
      </c>
      <c r="D304" s="23">
        <v>0</v>
      </c>
      <c r="E304" s="23">
        <v>0</v>
      </c>
      <c r="F304" s="28">
        <v>9377608.3703999985</v>
      </c>
      <c r="G304" s="28">
        <v>141442.03</v>
      </c>
      <c r="H304" s="28">
        <v>141442.03</v>
      </c>
      <c r="I304" s="28">
        <v>9377608.3703999985</v>
      </c>
      <c r="J304" s="28">
        <v>489313.82999999978</v>
      </c>
      <c r="K304" s="28">
        <v>8888294.5399999991</v>
      </c>
      <c r="L304" s="29">
        <f>+J304/I304</f>
        <v>5.2178957648145875E-2</v>
      </c>
    </row>
  </sheetData>
  <autoFilter ref="A6:L304">
    <filterColumn colId="11">
      <filters>
        <filter val="*"/>
        <filter val="0%"/>
        <filter val="1%"/>
        <filter val="100%"/>
        <filter val="11%"/>
        <filter val="12%"/>
        <filter val="17%"/>
        <filter val="2%"/>
        <filter val="24%"/>
        <filter val="25%"/>
        <filter val="3%"/>
        <filter val="4%"/>
        <filter val="5%"/>
        <filter val="6%"/>
        <filter val="7%"/>
        <filter val="8%"/>
        <filter val="9%"/>
      </filters>
    </filterColumn>
  </autoFilter>
  <mergeCells count="7">
    <mergeCell ref="A1:L1"/>
    <mergeCell ref="A2:L2"/>
    <mergeCell ref="A3:L3"/>
    <mergeCell ref="A4:L4"/>
    <mergeCell ref="D6:E6"/>
    <mergeCell ref="F6:F7"/>
    <mergeCell ref="G6:H6"/>
  </mergeCells>
  <printOptions horizontalCentered="1"/>
  <pageMargins left="0" right="0" top="0.74803149606299213" bottom="0.74803149606299213" header="0.31496062992125984" footer="0.87"/>
  <pageSetup scale="70" orientation="portrait" horizontalDpi="0" verticalDpi="0" r:id="rId1"/>
  <headerFooter>
    <oddFooter>&amp;CPreparado por Tec. Echegoyén &amp;D&amp;RPágina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FF00"/>
  </sheetPr>
  <dimension ref="A1:L304"/>
  <sheetViews>
    <sheetView workbookViewId="0">
      <selection activeCell="H15" sqref="H15"/>
    </sheetView>
  </sheetViews>
  <sheetFormatPr baseColWidth="10" defaultRowHeight="15" x14ac:dyDescent="0.25"/>
  <cols>
    <col min="1" max="1" width="10.7109375" customWidth="1"/>
    <col min="2" max="2" width="34.42578125" customWidth="1"/>
    <col min="3" max="3" width="14.7109375" customWidth="1"/>
    <col min="4" max="5" width="11.5703125" hidden="1" customWidth="1"/>
    <col min="6" max="6" width="14" customWidth="1"/>
    <col min="7" max="8" width="11.5703125" bestFit="1" customWidth="1"/>
    <col min="9" max="9" width="14" customWidth="1"/>
    <col min="10" max="10" width="11.5703125" bestFit="1" customWidth="1"/>
    <col min="11" max="11" width="12.5703125" bestFit="1" customWidth="1"/>
    <col min="12" max="12" width="5.85546875" customWidth="1"/>
  </cols>
  <sheetData>
    <row r="1" spans="1:12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5.75" x14ac:dyDescent="0.25">
      <c r="A2" s="76" t="s">
        <v>304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5.75" x14ac:dyDescent="0.25">
      <c r="A3" s="77" t="s">
        <v>303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25">
      <c r="A4" s="68" t="s">
        <v>291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6" spans="1:12" x14ac:dyDescent="0.25">
      <c r="A6" s="47"/>
      <c r="B6" s="47"/>
      <c r="C6" s="47"/>
      <c r="D6" s="53" t="s">
        <v>294</v>
      </c>
      <c r="E6" s="51" t="s">
        <v>295</v>
      </c>
      <c r="F6" s="47"/>
      <c r="G6" s="47" t="s">
        <v>296</v>
      </c>
      <c r="H6" s="47" t="s">
        <v>297</v>
      </c>
      <c r="I6" s="47"/>
      <c r="J6" s="47"/>
      <c r="K6" s="47"/>
      <c r="L6" s="47"/>
    </row>
    <row r="7" spans="1:12" x14ac:dyDescent="0.25">
      <c r="A7" s="48" t="s">
        <v>31</v>
      </c>
      <c r="B7" s="49" t="s">
        <v>32</v>
      </c>
      <c r="C7" s="48" t="s">
        <v>33</v>
      </c>
      <c r="D7" s="74" t="s">
        <v>34</v>
      </c>
      <c r="E7" s="75"/>
      <c r="F7" s="71" t="s">
        <v>35</v>
      </c>
      <c r="G7" s="73" t="s">
        <v>36</v>
      </c>
      <c r="H7" s="73"/>
      <c r="I7" s="48" t="s">
        <v>33</v>
      </c>
      <c r="J7" s="49" t="s">
        <v>28</v>
      </c>
      <c r="K7" s="49" t="s">
        <v>22</v>
      </c>
      <c r="L7" s="49" t="s">
        <v>289</v>
      </c>
    </row>
    <row r="8" spans="1:12" x14ac:dyDescent="0.25">
      <c r="A8" s="30" t="s">
        <v>292</v>
      </c>
      <c r="B8" s="30" t="s">
        <v>292</v>
      </c>
      <c r="C8" s="31" t="s">
        <v>37</v>
      </c>
      <c r="D8" s="54" t="s">
        <v>38</v>
      </c>
      <c r="E8" s="52" t="s">
        <v>39</v>
      </c>
      <c r="F8" s="72"/>
      <c r="G8" s="31" t="s">
        <v>38</v>
      </c>
      <c r="H8" s="30" t="s">
        <v>39</v>
      </c>
      <c r="I8" s="50" t="s">
        <v>40</v>
      </c>
      <c r="J8" s="30" t="s">
        <v>292</v>
      </c>
      <c r="K8" s="30" t="s">
        <v>292</v>
      </c>
      <c r="L8" s="30" t="s">
        <v>292</v>
      </c>
    </row>
    <row r="9" spans="1:12" x14ac:dyDescent="0.25">
      <c r="A9" s="31">
        <v>5</v>
      </c>
      <c r="B9" s="30" t="s">
        <v>41</v>
      </c>
      <c r="C9" s="40">
        <v>542373.72</v>
      </c>
      <c r="D9" s="40">
        <v>0</v>
      </c>
      <c r="E9" s="40">
        <v>0</v>
      </c>
      <c r="F9" s="40">
        <v>542373.72</v>
      </c>
      <c r="G9" s="40">
        <v>95347.930000000008</v>
      </c>
      <c r="H9" s="40">
        <v>95347.93</v>
      </c>
      <c r="I9" s="40">
        <v>542373.72</v>
      </c>
      <c r="J9" s="40">
        <v>2580.27</v>
      </c>
      <c r="K9" s="40">
        <v>539793.44999999995</v>
      </c>
      <c r="L9" s="41">
        <f>+J9/I9</f>
        <v>4.7573654564236631E-3</v>
      </c>
    </row>
    <row r="10" spans="1:12" hidden="1" x14ac:dyDescent="0.25">
      <c r="A10" s="25">
        <v>6</v>
      </c>
      <c r="B10" s="22" t="s">
        <v>42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41" t="e">
        <f t="shared" ref="L10:L73" si="0">+J10/I10</f>
        <v>#DIV/0!</v>
      </c>
    </row>
    <row r="11" spans="1:12" hidden="1" x14ac:dyDescent="0.25">
      <c r="A11" s="25">
        <v>7</v>
      </c>
      <c r="B11" s="22" t="s">
        <v>43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41" t="e">
        <f t="shared" si="0"/>
        <v>#DIV/0!</v>
      </c>
    </row>
    <row r="12" spans="1:12" hidden="1" x14ac:dyDescent="0.25">
      <c r="A12" s="25">
        <v>9</v>
      </c>
      <c r="B12" s="22" t="s">
        <v>44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41" t="e">
        <f t="shared" si="0"/>
        <v>#DIV/0!</v>
      </c>
    </row>
    <row r="13" spans="1:12" x14ac:dyDescent="0.25">
      <c r="A13" s="32"/>
      <c r="B13" s="32" t="s">
        <v>1</v>
      </c>
      <c r="C13" s="34">
        <v>542373.72</v>
      </c>
      <c r="D13" s="28">
        <v>0</v>
      </c>
      <c r="E13" s="28">
        <v>0</v>
      </c>
      <c r="F13" s="34">
        <v>542373.72</v>
      </c>
      <c r="G13" s="34">
        <v>95347.930000000008</v>
      </c>
      <c r="H13" s="34">
        <v>95347.93</v>
      </c>
      <c r="I13" s="34">
        <v>542373.72</v>
      </c>
      <c r="J13" s="34">
        <v>2580.27</v>
      </c>
      <c r="K13" s="34">
        <v>539793.44999999995</v>
      </c>
      <c r="L13" s="44">
        <f t="shared" si="0"/>
        <v>4.7573654564236631E-3</v>
      </c>
    </row>
    <row r="14" spans="1:12" x14ac:dyDescent="0.25">
      <c r="A14" s="25">
        <v>51</v>
      </c>
      <c r="B14" s="22" t="s">
        <v>45</v>
      </c>
      <c r="C14" s="23">
        <v>254938.13</v>
      </c>
      <c r="D14" s="23">
        <v>0</v>
      </c>
      <c r="E14" s="23">
        <v>0</v>
      </c>
      <c r="F14" s="23">
        <v>254938.13</v>
      </c>
      <c r="G14" s="23">
        <v>0</v>
      </c>
      <c r="H14" s="23">
        <v>0</v>
      </c>
      <c r="I14" s="23">
        <v>254938.13</v>
      </c>
      <c r="J14" s="23">
        <v>0</v>
      </c>
      <c r="K14" s="23">
        <v>254938.13</v>
      </c>
      <c r="L14" s="41">
        <f t="shared" si="0"/>
        <v>0</v>
      </c>
    </row>
    <row r="15" spans="1:12" x14ac:dyDescent="0.25">
      <c r="A15" s="25">
        <v>54</v>
      </c>
      <c r="B15" s="22" t="s">
        <v>46</v>
      </c>
      <c r="C15" s="23">
        <v>249098.31</v>
      </c>
      <c r="D15" s="23">
        <v>0</v>
      </c>
      <c r="E15" s="23">
        <v>0</v>
      </c>
      <c r="F15" s="23">
        <v>249098.31</v>
      </c>
      <c r="G15" s="23">
        <v>85937.12</v>
      </c>
      <c r="H15" s="23">
        <v>85941.36</v>
      </c>
      <c r="I15" s="23">
        <v>249094.07</v>
      </c>
      <c r="J15" s="23">
        <v>2576.0300000000002</v>
      </c>
      <c r="K15" s="23">
        <v>246518.04</v>
      </c>
      <c r="L15" s="41">
        <f t="shared" si="0"/>
        <v>1.0341595044795728E-2</v>
      </c>
    </row>
    <row r="16" spans="1:12" x14ac:dyDescent="0.25">
      <c r="A16" s="25">
        <v>55</v>
      </c>
      <c r="B16" s="22" t="s">
        <v>47</v>
      </c>
      <c r="C16" s="23">
        <v>15142.33</v>
      </c>
      <c r="D16" s="23">
        <v>0</v>
      </c>
      <c r="E16" s="23">
        <v>0</v>
      </c>
      <c r="F16" s="23">
        <v>15142.33</v>
      </c>
      <c r="G16" s="23">
        <v>9410.81</v>
      </c>
      <c r="H16" s="23">
        <v>9406.57</v>
      </c>
      <c r="I16" s="23">
        <v>15146.57</v>
      </c>
      <c r="J16" s="23">
        <v>4.24</v>
      </c>
      <c r="K16" s="23">
        <v>15142.33</v>
      </c>
      <c r="L16" s="41">
        <f t="shared" si="0"/>
        <v>2.799313639985819E-4</v>
      </c>
    </row>
    <row r="17" spans="1:12" x14ac:dyDescent="0.25">
      <c r="A17" s="25">
        <v>56</v>
      </c>
      <c r="B17" s="22" t="s">
        <v>48</v>
      </c>
      <c r="C17" s="23">
        <v>23194.95</v>
      </c>
      <c r="D17" s="23">
        <v>0</v>
      </c>
      <c r="E17" s="23">
        <v>0</v>
      </c>
      <c r="F17" s="23">
        <v>23194.95</v>
      </c>
      <c r="G17" s="23">
        <v>0</v>
      </c>
      <c r="H17" s="23">
        <v>0</v>
      </c>
      <c r="I17" s="23">
        <v>23194.95</v>
      </c>
      <c r="J17" s="23">
        <v>0</v>
      </c>
      <c r="K17" s="23">
        <v>23194.95</v>
      </c>
      <c r="L17" s="41">
        <f t="shared" si="0"/>
        <v>0</v>
      </c>
    </row>
    <row r="18" spans="1:12" hidden="1" x14ac:dyDescent="0.25">
      <c r="A18" s="25">
        <v>61</v>
      </c>
      <c r="B18" s="22" t="s">
        <v>49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41" t="e">
        <f t="shared" si="0"/>
        <v>#DIV/0!</v>
      </c>
    </row>
    <row r="19" spans="1:12" hidden="1" x14ac:dyDescent="0.25">
      <c r="A19" s="25">
        <v>62</v>
      </c>
      <c r="B19" s="22" t="s">
        <v>50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41" t="e">
        <f t="shared" si="0"/>
        <v>#DIV/0!</v>
      </c>
    </row>
    <row r="20" spans="1:12" hidden="1" x14ac:dyDescent="0.25">
      <c r="A20" s="25">
        <v>63</v>
      </c>
      <c r="B20" s="22" t="s">
        <v>51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41" t="e">
        <f t="shared" si="0"/>
        <v>#DIV/0!</v>
      </c>
    </row>
    <row r="21" spans="1:12" hidden="1" x14ac:dyDescent="0.25">
      <c r="A21" s="25">
        <v>71</v>
      </c>
      <c r="B21" s="22" t="s">
        <v>52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41" t="e">
        <f t="shared" si="0"/>
        <v>#DIV/0!</v>
      </c>
    </row>
    <row r="22" spans="1:12" hidden="1" x14ac:dyDescent="0.25">
      <c r="A22" s="25">
        <v>72</v>
      </c>
      <c r="B22" s="22" t="s">
        <v>53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41" t="e">
        <f t="shared" si="0"/>
        <v>#DIV/0!</v>
      </c>
    </row>
    <row r="23" spans="1:12" hidden="1" x14ac:dyDescent="0.25">
      <c r="A23" s="25">
        <v>99</v>
      </c>
      <c r="B23" s="22" t="s">
        <v>54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41" t="e">
        <f t="shared" si="0"/>
        <v>#DIV/0!</v>
      </c>
    </row>
    <row r="24" spans="1:12" x14ac:dyDescent="0.25">
      <c r="A24" s="36"/>
      <c r="B24" s="36" t="s">
        <v>1</v>
      </c>
      <c r="C24" s="37">
        <v>542373.72</v>
      </c>
      <c r="D24" s="23">
        <v>0</v>
      </c>
      <c r="E24" s="23">
        <v>0</v>
      </c>
      <c r="F24" s="37">
        <v>542373.72</v>
      </c>
      <c r="G24" s="37">
        <v>95347.93</v>
      </c>
      <c r="H24" s="37">
        <v>95347.93</v>
      </c>
      <c r="I24" s="37">
        <v>542373.72</v>
      </c>
      <c r="J24" s="37">
        <v>2580.27</v>
      </c>
      <c r="K24" s="34">
        <v>539793.45000000007</v>
      </c>
      <c r="L24" s="44">
        <f t="shared" si="0"/>
        <v>4.7573654564236631E-3</v>
      </c>
    </row>
    <row r="25" spans="1:12" x14ac:dyDescent="0.25">
      <c r="A25" s="25">
        <v>511</v>
      </c>
      <c r="B25" s="22" t="s">
        <v>55</v>
      </c>
      <c r="C25" s="23">
        <v>234000</v>
      </c>
      <c r="D25" s="23">
        <v>0</v>
      </c>
      <c r="E25" s="23">
        <v>0</v>
      </c>
      <c r="F25" s="23">
        <v>234000</v>
      </c>
      <c r="G25" s="23">
        <v>0</v>
      </c>
      <c r="H25" s="23">
        <v>0</v>
      </c>
      <c r="I25" s="23">
        <v>234000</v>
      </c>
      <c r="J25" s="23">
        <v>0</v>
      </c>
      <c r="K25" s="23">
        <v>234000</v>
      </c>
      <c r="L25" s="41">
        <f t="shared" si="0"/>
        <v>0</v>
      </c>
    </row>
    <row r="26" spans="1:12" hidden="1" x14ac:dyDescent="0.25">
      <c r="A26" s="25">
        <v>512</v>
      </c>
      <c r="B26" s="22" t="s">
        <v>56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41" t="e">
        <f t="shared" si="0"/>
        <v>#DIV/0!</v>
      </c>
    </row>
    <row r="27" spans="1:12" hidden="1" x14ac:dyDescent="0.25">
      <c r="A27" s="25">
        <v>513</v>
      </c>
      <c r="B27" s="22" t="s">
        <v>57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41" t="e">
        <f t="shared" si="0"/>
        <v>#DIV/0!</v>
      </c>
    </row>
    <row r="28" spans="1:12" x14ac:dyDescent="0.25">
      <c r="A28" s="25">
        <v>514</v>
      </c>
      <c r="B28" s="22" t="s">
        <v>58</v>
      </c>
      <c r="C28" s="23">
        <v>14137.5</v>
      </c>
      <c r="D28" s="23">
        <v>0</v>
      </c>
      <c r="E28" s="23">
        <v>0</v>
      </c>
      <c r="F28" s="23">
        <v>14137.5</v>
      </c>
      <c r="G28" s="23">
        <v>0</v>
      </c>
      <c r="H28" s="23">
        <v>0</v>
      </c>
      <c r="I28" s="23">
        <v>14137.5</v>
      </c>
      <c r="J28" s="23">
        <v>0</v>
      </c>
      <c r="K28" s="23">
        <v>14137.5</v>
      </c>
      <c r="L28" s="41">
        <f t="shared" si="0"/>
        <v>0</v>
      </c>
    </row>
    <row r="29" spans="1:12" x14ac:dyDescent="0.25">
      <c r="A29" s="25">
        <v>515</v>
      </c>
      <c r="B29" s="22" t="s">
        <v>59</v>
      </c>
      <c r="C29" s="23">
        <v>6800.63</v>
      </c>
      <c r="D29" s="23">
        <v>0</v>
      </c>
      <c r="E29" s="23">
        <v>0</v>
      </c>
      <c r="F29" s="23">
        <v>6800.63</v>
      </c>
      <c r="G29" s="23">
        <v>0</v>
      </c>
      <c r="H29" s="23">
        <v>0</v>
      </c>
      <c r="I29" s="23">
        <v>6800.63</v>
      </c>
      <c r="J29" s="23">
        <v>0</v>
      </c>
      <c r="K29" s="23">
        <v>6800.63</v>
      </c>
      <c r="L29" s="41">
        <f t="shared" si="0"/>
        <v>0</v>
      </c>
    </row>
    <row r="30" spans="1:12" hidden="1" x14ac:dyDescent="0.25">
      <c r="A30" s="25">
        <v>516</v>
      </c>
      <c r="B30" s="22" t="s">
        <v>60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41" t="e">
        <f t="shared" si="0"/>
        <v>#DIV/0!</v>
      </c>
    </row>
    <row r="31" spans="1:12" hidden="1" x14ac:dyDescent="0.25">
      <c r="A31" s="25">
        <v>517</v>
      </c>
      <c r="B31" s="22" t="s">
        <v>61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41" t="e">
        <f t="shared" si="0"/>
        <v>#DIV/0!</v>
      </c>
    </row>
    <row r="32" spans="1:12" hidden="1" x14ac:dyDescent="0.25">
      <c r="A32" s="25">
        <v>518</v>
      </c>
      <c r="B32" s="22" t="s">
        <v>62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41" t="e">
        <f t="shared" si="0"/>
        <v>#DIV/0!</v>
      </c>
    </row>
    <row r="33" spans="1:12" hidden="1" x14ac:dyDescent="0.25">
      <c r="A33" s="25">
        <v>519</v>
      </c>
      <c r="B33" s="22" t="s">
        <v>63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41" t="e">
        <f t="shared" si="0"/>
        <v>#DIV/0!</v>
      </c>
    </row>
    <row r="34" spans="1:12" x14ac:dyDescent="0.25">
      <c r="A34" s="25">
        <v>541</v>
      </c>
      <c r="B34" s="22" t="s">
        <v>64</v>
      </c>
      <c r="C34" s="23">
        <v>114937.12</v>
      </c>
      <c r="D34" s="23">
        <v>0</v>
      </c>
      <c r="E34" s="23">
        <v>0</v>
      </c>
      <c r="F34" s="23">
        <v>114937.12</v>
      </c>
      <c r="G34" s="23">
        <v>85937.12</v>
      </c>
      <c r="H34" s="23">
        <v>85937.12</v>
      </c>
      <c r="I34" s="23">
        <v>114937.12</v>
      </c>
      <c r="J34" s="23">
        <v>0</v>
      </c>
      <c r="K34" s="23">
        <v>114937.12</v>
      </c>
      <c r="L34" s="41">
        <f t="shared" si="0"/>
        <v>0</v>
      </c>
    </row>
    <row r="35" spans="1:12" x14ac:dyDescent="0.25">
      <c r="A35" s="25">
        <v>542</v>
      </c>
      <c r="B35" s="22" t="s">
        <v>65</v>
      </c>
      <c r="C35" s="23">
        <v>129509.93</v>
      </c>
      <c r="D35" s="23">
        <v>0</v>
      </c>
      <c r="E35" s="23">
        <v>0</v>
      </c>
      <c r="F35" s="23">
        <v>129509.93</v>
      </c>
      <c r="G35" s="23">
        <v>0</v>
      </c>
      <c r="H35" s="23">
        <v>0</v>
      </c>
      <c r="I35" s="23">
        <v>129509.93</v>
      </c>
      <c r="J35" s="23">
        <v>2576.0300000000002</v>
      </c>
      <c r="K35" s="23">
        <v>126933.9</v>
      </c>
      <c r="L35" s="41">
        <f t="shared" si="0"/>
        <v>1.9890598350257777E-2</v>
      </c>
    </row>
    <row r="36" spans="1:12" hidden="1" x14ac:dyDescent="0.25">
      <c r="A36" s="25">
        <v>543</v>
      </c>
      <c r="B36" s="22" t="s">
        <v>66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41" t="e">
        <f t="shared" si="0"/>
        <v>#DIV/0!</v>
      </c>
    </row>
    <row r="37" spans="1:12" x14ac:dyDescent="0.25">
      <c r="A37" s="25">
        <v>544</v>
      </c>
      <c r="B37" s="22" t="s">
        <v>67</v>
      </c>
      <c r="C37" s="23">
        <v>4651.26</v>
      </c>
      <c r="D37" s="23">
        <v>0</v>
      </c>
      <c r="E37" s="23">
        <v>0</v>
      </c>
      <c r="F37" s="23">
        <v>4651.26</v>
      </c>
      <c r="G37" s="23">
        <v>0</v>
      </c>
      <c r="H37" s="23">
        <v>4.24</v>
      </c>
      <c r="I37" s="23">
        <v>4647.0200000000004</v>
      </c>
      <c r="J37" s="23">
        <v>0</v>
      </c>
      <c r="K37" s="23">
        <v>4647.0200000000004</v>
      </c>
      <c r="L37" s="41">
        <f t="shared" si="0"/>
        <v>0</v>
      </c>
    </row>
    <row r="38" spans="1:12" hidden="1" x14ac:dyDescent="0.25">
      <c r="A38" s="25">
        <v>545</v>
      </c>
      <c r="B38" s="22" t="s">
        <v>68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41" t="e">
        <f t="shared" si="0"/>
        <v>#DIV/0!</v>
      </c>
    </row>
    <row r="39" spans="1:12" hidden="1" x14ac:dyDescent="0.25">
      <c r="A39" s="25">
        <v>546</v>
      </c>
      <c r="B39" s="22" t="s">
        <v>69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41" t="e">
        <f t="shared" si="0"/>
        <v>#DIV/0!</v>
      </c>
    </row>
    <row r="40" spans="1:12" hidden="1" x14ac:dyDescent="0.25">
      <c r="A40" s="25">
        <v>551</v>
      </c>
      <c r="B40" s="22" t="s">
        <v>70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41" t="e">
        <f t="shared" si="0"/>
        <v>#DIV/0!</v>
      </c>
    </row>
    <row r="41" spans="1:12" hidden="1" x14ac:dyDescent="0.25">
      <c r="A41" s="25">
        <v>553</v>
      </c>
      <c r="B41" s="22" t="s">
        <v>71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41" t="e">
        <f t="shared" si="0"/>
        <v>#DIV/0!</v>
      </c>
    </row>
    <row r="42" spans="1:12" hidden="1" x14ac:dyDescent="0.25">
      <c r="A42" s="25">
        <v>554</v>
      </c>
      <c r="B42" s="22" t="s">
        <v>72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41" t="e">
        <f t="shared" si="0"/>
        <v>#DIV/0!</v>
      </c>
    </row>
    <row r="43" spans="1:12" x14ac:dyDescent="0.25">
      <c r="A43" s="25">
        <v>555</v>
      </c>
      <c r="B43" s="22" t="s">
        <v>73</v>
      </c>
      <c r="C43" s="23">
        <v>15142.33</v>
      </c>
      <c r="D43" s="23">
        <v>0</v>
      </c>
      <c r="E43" s="23">
        <v>0</v>
      </c>
      <c r="F43" s="23">
        <v>15142.33</v>
      </c>
      <c r="G43" s="23">
        <v>9406.57</v>
      </c>
      <c r="H43" s="23">
        <v>9406.57</v>
      </c>
      <c r="I43" s="23">
        <v>15142.330000000002</v>
      </c>
      <c r="J43" s="23">
        <v>0</v>
      </c>
      <c r="K43" s="23">
        <v>15142.330000000002</v>
      </c>
      <c r="L43" s="41">
        <f t="shared" si="0"/>
        <v>0</v>
      </c>
    </row>
    <row r="44" spans="1:12" x14ac:dyDescent="0.25">
      <c r="A44" s="25">
        <v>556</v>
      </c>
      <c r="B44" s="22" t="s">
        <v>74</v>
      </c>
      <c r="C44" s="23">
        <v>0</v>
      </c>
      <c r="D44" s="23">
        <v>0</v>
      </c>
      <c r="E44" s="23">
        <v>0</v>
      </c>
      <c r="F44" s="23">
        <v>0</v>
      </c>
      <c r="G44" s="23">
        <v>4.24</v>
      </c>
      <c r="H44" s="23">
        <v>0</v>
      </c>
      <c r="I44" s="23">
        <v>4.24</v>
      </c>
      <c r="J44" s="23">
        <v>4.24</v>
      </c>
      <c r="K44" s="23">
        <v>0</v>
      </c>
      <c r="L44" s="42">
        <f t="shared" si="0"/>
        <v>1</v>
      </c>
    </row>
    <row r="45" spans="1:12" hidden="1" x14ac:dyDescent="0.25">
      <c r="A45" s="25">
        <v>557</v>
      </c>
      <c r="B45" s="22" t="s">
        <v>75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41" t="e">
        <f t="shared" si="0"/>
        <v>#DIV/0!</v>
      </c>
    </row>
    <row r="46" spans="1:12" x14ac:dyDescent="0.25">
      <c r="A46" s="25">
        <v>562</v>
      </c>
      <c r="B46" s="22" t="s">
        <v>76</v>
      </c>
      <c r="C46" s="23">
        <v>23194.95</v>
      </c>
      <c r="D46" s="23">
        <v>0</v>
      </c>
      <c r="E46" s="23">
        <v>0</v>
      </c>
      <c r="F46" s="23">
        <v>23194.95</v>
      </c>
      <c r="G46" s="23">
        <v>0</v>
      </c>
      <c r="H46" s="23">
        <v>0</v>
      </c>
      <c r="I46" s="23">
        <v>23194.95</v>
      </c>
      <c r="J46" s="23">
        <v>0</v>
      </c>
      <c r="K46" s="23">
        <v>23194.95</v>
      </c>
      <c r="L46" s="41">
        <f t="shared" si="0"/>
        <v>0</v>
      </c>
    </row>
    <row r="47" spans="1:12" hidden="1" x14ac:dyDescent="0.25">
      <c r="A47" s="25">
        <v>563</v>
      </c>
      <c r="B47" s="22" t="s">
        <v>77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41" t="e">
        <f t="shared" si="0"/>
        <v>#DIV/0!</v>
      </c>
    </row>
    <row r="48" spans="1:12" hidden="1" x14ac:dyDescent="0.25">
      <c r="A48" s="25">
        <v>611</v>
      </c>
      <c r="B48" s="22" t="s">
        <v>78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41" t="e">
        <f t="shared" si="0"/>
        <v>#DIV/0!</v>
      </c>
    </row>
    <row r="49" spans="1:12" hidden="1" x14ac:dyDescent="0.25">
      <c r="A49" s="25">
        <v>612</v>
      </c>
      <c r="B49" s="22" t="s">
        <v>79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41" t="e">
        <f t="shared" si="0"/>
        <v>#DIV/0!</v>
      </c>
    </row>
    <row r="50" spans="1:12" hidden="1" x14ac:dyDescent="0.25">
      <c r="A50" s="25">
        <v>614</v>
      </c>
      <c r="B50" s="22" t="s">
        <v>80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41" t="e">
        <f t="shared" si="0"/>
        <v>#DIV/0!</v>
      </c>
    </row>
    <row r="51" spans="1:12" hidden="1" x14ac:dyDescent="0.25">
      <c r="A51" s="25">
        <v>615</v>
      </c>
      <c r="B51" s="22" t="s">
        <v>81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41" t="e">
        <f t="shared" si="0"/>
        <v>#DIV/0!</v>
      </c>
    </row>
    <row r="52" spans="1:12" hidden="1" x14ac:dyDescent="0.25">
      <c r="A52" s="25">
        <v>616</v>
      </c>
      <c r="B52" s="22" t="s">
        <v>82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41" t="e">
        <f t="shared" si="0"/>
        <v>#DIV/0!</v>
      </c>
    </row>
    <row r="53" spans="1:12" hidden="1" x14ac:dyDescent="0.25">
      <c r="A53" s="25">
        <v>622</v>
      </c>
      <c r="B53" s="22" t="s">
        <v>83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41" t="e">
        <f t="shared" si="0"/>
        <v>#DIV/0!</v>
      </c>
    </row>
    <row r="54" spans="1:12" hidden="1" x14ac:dyDescent="0.25">
      <c r="A54" s="25">
        <v>623</v>
      </c>
      <c r="B54" s="22" t="s">
        <v>84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41" t="e">
        <f t="shared" si="0"/>
        <v>#DIV/0!</v>
      </c>
    </row>
    <row r="55" spans="1:12" hidden="1" x14ac:dyDescent="0.25">
      <c r="A55" s="25">
        <v>631</v>
      </c>
      <c r="B55" s="22" t="s">
        <v>85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41" t="e">
        <f t="shared" si="0"/>
        <v>#DIV/0!</v>
      </c>
    </row>
    <row r="56" spans="1:12" hidden="1" x14ac:dyDescent="0.25">
      <c r="A56" s="25">
        <v>632</v>
      </c>
      <c r="B56" s="22" t="s">
        <v>86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41" t="e">
        <f t="shared" si="0"/>
        <v>#DIV/0!</v>
      </c>
    </row>
    <row r="57" spans="1:12" hidden="1" x14ac:dyDescent="0.25">
      <c r="A57" s="25">
        <v>713</v>
      </c>
      <c r="B57" s="22" t="s">
        <v>87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41" t="e">
        <f t="shared" si="0"/>
        <v>#DIV/0!</v>
      </c>
    </row>
    <row r="58" spans="1:12" hidden="1" x14ac:dyDescent="0.25">
      <c r="A58" s="25">
        <v>721</v>
      </c>
      <c r="B58" s="22" t="s">
        <v>88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41" t="e">
        <f t="shared" si="0"/>
        <v>#DIV/0!</v>
      </c>
    </row>
    <row r="59" spans="1:12" hidden="1" x14ac:dyDescent="0.25">
      <c r="A59" s="25">
        <v>991</v>
      </c>
      <c r="B59" s="22" t="s">
        <v>89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41" t="e">
        <f t="shared" si="0"/>
        <v>#DIV/0!</v>
      </c>
    </row>
    <row r="60" spans="1:12" hidden="1" x14ac:dyDescent="0.25">
      <c r="A60" s="25">
        <v>992</v>
      </c>
      <c r="B60" s="22" t="s">
        <v>90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41" t="e">
        <f t="shared" si="0"/>
        <v>#DIV/0!</v>
      </c>
    </row>
    <row r="61" spans="1:12" x14ac:dyDescent="0.25">
      <c r="A61" s="36"/>
      <c r="B61" s="36" t="s">
        <v>1</v>
      </c>
      <c r="C61" s="37">
        <v>542373.72</v>
      </c>
      <c r="D61" s="23">
        <v>0</v>
      </c>
      <c r="E61" s="23">
        <v>0</v>
      </c>
      <c r="F61" s="37">
        <v>542373.72</v>
      </c>
      <c r="G61" s="37">
        <v>95347.930000000008</v>
      </c>
      <c r="H61" s="37">
        <v>95347.93</v>
      </c>
      <c r="I61" s="37">
        <v>542373.72</v>
      </c>
      <c r="J61" s="37">
        <v>2580.27</v>
      </c>
      <c r="K61" s="37">
        <v>539793.45000000007</v>
      </c>
      <c r="L61" s="43">
        <f t="shared" si="0"/>
        <v>4.7573654564236631E-3</v>
      </c>
    </row>
    <row r="62" spans="1:12" x14ac:dyDescent="0.25">
      <c r="A62" s="25">
        <v>51101</v>
      </c>
      <c r="B62" s="22" t="s">
        <v>91</v>
      </c>
      <c r="C62" s="23">
        <v>234000</v>
      </c>
      <c r="D62" s="23">
        <v>0</v>
      </c>
      <c r="E62" s="23">
        <v>0</v>
      </c>
      <c r="F62" s="23">
        <v>234000</v>
      </c>
      <c r="G62" s="23">
        <v>0</v>
      </c>
      <c r="H62" s="23">
        <v>0</v>
      </c>
      <c r="I62" s="23">
        <v>234000</v>
      </c>
      <c r="J62" s="23">
        <v>0</v>
      </c>
      <c r="K62" s="23">
        <v>234000</v>
      </c>
      <c r="L62" s="41">
        <f t="shared" si="0"/>
        <v>0</v>
      </c>
    </row>
    <row r="63" spans="1:12" hidden="1" x14ac:dyDescent="0.25">
      <c r="A63" s="25">
        <v>51102</v>
      </c>
      <c r="B63" s="22" t="s">
        <v>92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41" t="e">
        <f t="shared" si="0"/>
        <v>#DIV/0!</v>
      </c>
    </row>
    <row r="64" spans="1:12" hidden="1" x14ac:dyDescent="0.25">
      <c r="A64" s="25">
        <v>51103</v>
      </c>
      <c r="B64" s="22" t="s">
        <v>93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41" t="e">
        <f t="shared" si="0"/>
        <v>#DIV/0!</v>
      </c>
    </row>
    <row r="65" spans="1:12" hidden="1" x14ac:dyDescent="0.25">
      <c r="A65" s="25">
        <v>51104</v>
      </c>
      <c r="B65" s="22" t="s">
        <v>94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41" t="e">
        <f t="shared" si="0"/>
        <v>#DIV/0!</v>
      </c>
    </row>
    <row r="66" spans="1:12" hidden="1" x14ac:dyDescent="0.25">
      <c r="A66" s="25">
        <v>51105</v>
      </c>
      <c r="B66" s="22" t="s">
        <v>95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41" t="e">
        <f t="shared" si="0"/>
        <v>#DIV/0!</v>
      </c>
    </row>
    <row r="67" spans="1:12" hidden="1" x14ac:dyDescent="0.25">
      <c r="A67" s="25">
        <v>51106</v>
      </c>
      <c r="B67" s="22" t="s">
        <v>96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41" t="e">
        <f t="shared" si="0"/>
        <v>#DIV/0!</v>
      </c>
    </row>
    <row r="68" spans="1:12" hidden="1" x14ac:dyDescent="0.25">
      <c r="A68" s="25">
        <v>51107</v>
      </c>
      <c r="B68" s="22" t="s">
        <v>97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41" t="e">
        <f t="shared" si="0"/>
        <v>#DIV/0!</v>
      </c>
    </row>
    <row r="69" spans="1:12" hidden="1" x14ac:dyDescent="0.25">
      <c r="A69" s="25">
        <v>51201</v>
      </c>
      <c r="B69" s="22" t="s">
        <v>91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41" t="e">
        <f t="shared" si="0"/>
        <v>#DIV/0!</v>
      </c>
    </row>
    <row r="70" spans="1:12" hidden="1" x14ac:dyDescent="0.25">
      <c r="A70" s="25">
        <v>51202</v>
      </c>
      <c r="B70" s="22" t="s">
        <v>92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41" t="e">
        <f t="shared" si="0"/>
        <v>#DIV/0!</v>
      </c>
    </row>
    <row r="71" spans="1:12" hidden="1" x14ac:dyDescent="0.25">
      <c r="A71" s="25">
        <v>51203</v>
      </c>
      <c r="B71" s="22" t="s">
        <v>93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41" t="e">
        <f t="shared" si="0"/>
        <v>#DIV/0!</v>
      </c>
    </row>
    <row r="72" spans="1:12" hidden="1" x14ac:dyDescent="0.25">
      <c r="A72" s="25">
        <v>51204</v>
      </c>
      <c r="B72" s="22" t="s">
        <v>94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41" t="e">
        <f t="shared" si="0"/>
        <v>#DIV/0!</v>
      </c>
    </row>
    <row r="73" spans="1:12" hidden="1" x14ac:dyDescent="0.25">
      <c r="A73" s="25">
        <v>51206</v>
      </c>
      <c r="B73" s="22" t="s">
        <v>96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41" t="e">
        <f t="shared" si="0"/>
        <v>#DIV/0!</v>
      </c>
    </row>
    <row r="74" spans="1:12" hidden="1" x14ac:dyDescent="0.25">
      <c r="A74" s="25">
        <v>51207</v>
      </c>
      <c r="B74" s="22" t="s">
        <v>97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41" t="e">
        <f t="shared" ref="L74:L137" si="1">+J74/I74</f>
        <v>#DIV/0!</v>
      </c>
    </row>
    <row r="75" spans="1:12" hidden="1" x14ac:dyDescent="0.25">
      <c r="A75" s="25">
        <v>51301</v>
      </c>
      <c r="B75" s="22" t="s">
        <v>98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41" t="e">
        <f t="shared" si="1"/>
        <v>#DIV/0!</v>
      </c>
    </row>
    <row r="76" spans="1:12" hidden="1" x14ac:dyDescent="0.25">
      <c r="A76" s="25">
        <v>51302</v>
      </c>
      <c r="B76" s="22" t="s">
        <v>99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41" t="e">
        <f t="shared" si="1"/>
        <v>#DIV/0!</v>
      </c>
    </row>
    <row r="77" spans="1:12" x14ac:dyDescent="0.25">
      <c r="A77" s="25">
        <v>51401</v>
      </c>
      <c r="B77" s="22" t="s">
        <v>298</v>
      </c>
      <c r="C77" s="23">
        <v>14137.5</v>
      </c>
      <c r="D77" s="23">
        <v>0</v>
      </c>
      <c r="E77" s="23">
        <v>0</v>
      </c>
      <c r="F77" s="23">
        <v>14137.5</v>
      </c>
      <c r="G77" s="23">
        <v>0</v>
      </c>
      <c r="H77" s="23">
        <v>0</v>
      </c>
      <c r="I77" s="23">
        <v>14137.5</v>
      </c>
      <c r="J77" s="23">
        <v>0</v>
      </c>
      <c r="K77" s="23">
        <v>14137.5</v>
      </c>
      <c r="L77" s="41">
        <f t="shared" si="1"/>
        <v>0</v>
      </c>
    </row>
    <row r="78" spans="1:12" hidden="1" x14ac:dyDescent="0.25">
      <c r="A78" s="25">
        <v>51402</v>
      </c>
      <c r="B78" s="22" t="s">
        <v>101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41" t="e">
        <f t="shared" si="1"/>
        <v>#DIV/0!</v>
      </c>
    </row>
    <row r="79" spans="1:12" hidden="1" x14ac:dyDescent="0.25">
      <c r="A79" s="25">
        <v>51403</v>
      </c>
      <c r="B79" s="22" t="s">
        <v>101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41" t="e">
        <f t="shared" si="1"/>
        <v>#DIV/0!</v>
      </c>
    </row>
    <row r="80" spans="1:12" x14ac:dyDescent="0.25">
      <c r="A80" s="25">
        <v>51501</v>
      </c>
      <c r="B80" s="22" t="s">
        <v>298</v>
      </c>
      <c r="C80" s="23">
        <v>6800.63</v>
      </c>
      <c r="D80" s="23">
        <v>0</v>
      </c>
      <c r="E80" s="23">
        <v>0</v>
      </c>
      <c r="F80" s="23">
        <v>6800.63</v>
      </c>
      <c r="G80" s="23">
        <v>0</v>
      </c>
      <c r="H80" s="23">
        <v>0</v>
      </c>
      <c r="I80" s="23">
        <v>6800.63</v>
      </c>
      <c r="J80" s="23">
        <v>0</v>
      </c>
      <c r="K80" s="23">
        <v>6800.63</v>
      </c>
      <c r="L80" s="41">
        <f t="shared" si="1"/>
        <v>0</v>
      </c>
    </row>
    <row r="81" spans="1:12" hidden="1" x14ac:dyDescent="0.25">
      <c r="A81" s="25">
        <v>51502</v>
      </c>
      <c r="B81" s="22" t="s">
        <v>101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41" t="e">
        <f t="shared" si="1"/>
        <v>#DIV/0!</v>
      </c>
    </row>
    <row r="82" spans="1:12" hidden="1" x14ac:dyDescent="0.25">
      <c r="A82" s="25">
        <v>51503</v>
      </c>
      <c r="B82" s="22" t="s">
        <v>102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41" t="e">
        <f t="shared" si="1"/>
        <v>#DIV/0!</v>
      </c>
    </row>
    <row r="83" spans="1:12" hidden="1" x14ac:dyDescent="0.25">
      <c r="A83" s="25">
        <v>51601</v>
      </c>
      <c r="B83" s="22" t="s">
        <v>103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41" t="e">
        <f t="shared" si="1"/>
        <v>#DIV/0!</v>
      </c>
    </row>
    <row r="84" spans="1:12" hidden="1" x14ac:dyDescent="0.25">
      <c r="A84" s="25">
        <v>51602</v>
      </c>
      <c r="B84" s="22" t="s">
        <v>104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41" t="e">
        <f t="shared" si="1"/>
        <v>#DIV/0!</v>
      </c>
    </row>
    <row r="85" spans="1:12" hidden="1" x14ac:dyDescent="0.25">
      <c r="A85" s="25">
        <v>51701</v>
      </c>
      <c r="B85" s="22" t="s">
        <v>105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41" t="e">
        <f t="shared" si="1"/>
        <v>#DIV/0!</v>
      </c>
    </row>
    <row r="86" spans="1:12" hidden="1" x14ac:dyDescent="0.25">
      <c r="A86" s="25">
        <v>51702</v>
      </c>
      <c r="B86" s="22" t="s">
        <v>106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41" t="e">
        <f t="shared" si="1"/>
        <v>#DIV/0!</v>
      </c>
    </row>
    <row r="87" spans="1:12" hidden="1" x14ac:dyDescent="0.25">
      <c r="A87" s="25">
        <v>51801</v>
      </c>
      <c r="B87" s="22" t="s">
        <v>107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41" t="e">
        <f t="shared" si="1"/>
        <v>#DIV/0!</v>
      </c>
    </row>
    <row r="88" spans="1:12" hidden="1" x14ac:dyDescent="0.25">
      <c r="A88" s="25">
        <v>51802</v>
      </c>
      <c r="B88" s="22" t="s">
        <v>108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41" t="e">
        <f t="shared" si="1"/>
        <v>#DIV/0!</v>
      </c>
    </row>
    <row r="89" spans="1:12" hidden="1" x14ac:dyDescent="0.25">
      <c r="A89" s="25">
        <v>51803</v>
      </c>
      <c r="B89" s="22" t="s">
        <v>109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41" t="e">
        <f t="shared" si="1"/>
        <v>#DIV/0!</v>
      </c>
    </row>
    <row r="90" spans="1:12" hidden="1" x14ac:dyDescent="0.25">
      <c r="A90" s="25">
        <v>51899</v>
      </c>
      <c r="B90" s="22" t="s">
        <v>110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41" t="e">
        <f t="shared" si="1"/>
        <v>#DIV/0!</v>
      </c>
    </row>
    <row r="91" spans="1:12" hidden="1" x14ac:dyDescent="0.25">
      <c r="A91" s="25">
        <v>51901</v>
      </c>
      <c r="B91" s="22" t="s">
        <v>111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41" t="e">
        <f t="shared" si="1"/>
        <v>#DIV/0!</v>
      </c>
    </row>
    <row r="92" spans="1:12" hidden="1" x14ac:dyDescent="0.25">
      <c r="A92" s="25">
        <v>51902</v>
      </c>
      <c r="B92" s="22" t="s">
        <v>112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41" t="e">
        <f t="shared" si="1"/>
        <v>#DIV/0!</v>
      </c>
    </row>
    <row r="93" spans="1:12" hidden="1" x14ac:dyDescent="0.25">
      <c r="A93" s="25">
        <v>51903</v>
      </c>
      <c r="B93" s="22" t="s">
        <v>113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41" t="e">
        <f t="shared" si="1"/>
        <v>#DIV/0!</v>
      </c>
    </row>
    <row r="94" spans="1:12" hidden="1" x14ac:dyDescent="0.25">
      <c r="A94" s="25">
        <v>51999</v>
      </c>
      <c r="B94" s="22" t="s">
        <v>114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41" t="e">
        <f t="shared" si="1"/>
        <v>#DIV/0!</v>
      </c>
    </row>
    <row r="95" spans="1:12" hidden="1" x14ac:dyDescent="0.25">
      <c r="A95" s="25">
        <v>53101</v>
      </c>
      <c r="B95" s="22" t="s">
        <v>115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41" t="e">
        <f t="shared" si="1"/>
        <v>#DIV/0!</v>
      </c>
    </row>
    <row r="96" spans="1:12" hidden="1" x14ac:dyDescent="0.25">
      <c r="A96" s="25">
        <v>53102</v>
      </c>
      <c r="B96" s="22" t="s">
        <v>116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41" t="e">
        <f t="shared" si="1"/>
        <v>#DIV/0!</v>
      </c>
    </row>
    <row r="97" spans="1:12" hidden="1" x14ac:dyDescent="0.25">
      <c r="A97" s="25">
        <v>53103</v>
      </c>
      <c r="B97" s="22" t="s">
        <v>117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41" t="e">
        <f t="shared" si="1"/>
        <v>#DIV/0!</v>
      </c>
    </row>
    <row r="98" spans="1:12" hidden="1" x14ac:dyDescent="0.25">
      <c r="A98" s="25">
        <v>53104</v>
      </c>
      <c r="B98" s="22" t="s">
        <v>118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41" t="e">
        <f t="shared" si="1"/>
        <v>#DIV/0!</v>
      </c>
    </row>
    <row r="99" spans="1:12" hidden="1" x14ac:dyDescent="0.25">
      <c r="A99" s="25">
        <v>53105</v>
      </c>
      <c r="B99" s="22" t="s">
        <v>119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41" t="e">
        <f t="shared" si="1"/>
        <v>#DIV/0!</v>
      </c>
    </row>
    <row r="100" spans="1:12" hidden="1" x14ac:dyDescent="0.25">
      <c r="A100" s="25">
        <v>53106</v>
      </c>
      <c r="B100" s="22" t="s">
        <v>97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41" t="e">
        <f t="shared" si="1"/>
        <v>#DIV/0!</v>
      </c>
    </row>
    <row r="101" spans="1:12" hidden="1" x14ac:dyDescent="0.25">
      <c r="A101" s="25">
        <v>53199</v>
      </c>
      <c r="B101" s="22" t="s">
        <v>120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41" t="e">
        <f t="shared" si="1"/>
        <v>#DIV/0!</v>
      </c>
    </row>
    <row r="102" spans="1:12" hidden="1" x14ac:dyDescent="0.25">
      <c r="A102" s="25">
        <v>54101</v>
      </c>
      <c r="B102" s="22" t="s">
        <v>121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41" t="e">
        <f t="shared" si="1"/>
        <v>#DIV/0!</v>
      </c>
    </row>
    <row r="103" spans="1:12" hidden="1" x14ac:dyDescent="0.25">
      <c r="A103" s="25">
        <v>54102</v>
      </c>
      <c r="B103" s="22" t="s">
        <v>122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41" t="e">
        <f t="shared" si="1"/>
        <v>#DIV/0!</v>
      </c>
    </row>
    <row r="104" spans="1:12" hidden="1" x14ac:dyDescent="0.25">
      <c r="A104" s="25">
        <v>54103</v>
      </c>
      <c r="B104" s="22" t="s">
        <v>123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41" t="e">
        <f t="shared" si="1"/>
        <v>#DIV/0!</v>
      </c>
    </row>
    <row r="105" spans="1:12" hidden="1" x14ac:dyDescent="0.25">
      <c r="A105" s="25">
        <v>54104</v>
      </c>
      <c r="B105" s="22" t="s">
        <v>124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41" t="e">
        <f t="shared" si="1"/>
        <v>#DIV/0!</v>
      </c>
    </row>
    <row r="106" spans="1:12" hidden="1" x14ac:dyDescent="0.25">
      <c r="A106" s="25">
        <v>54105</v>
      </c>
      <c r="B106" s="22" t="s">
        <v>125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41" t="e">
        <f t="shared" si="1"/>
        <v>#DIV/0!</v>
      </c>
    </row>
    <row r="107" spans="1:12" hidden="1" x14ac:dyDescent="0.25">
      <c r="A107" s="25">
        <v>54106</v>
      </c>
      <c r="B107" s="22" t="s">
        <v>126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41" t="e">
        <f t="shared" si="1"/>
        <v>#DIV/0!</v>
      </c>
    </row>
    <row r="108" spans="1:12" hidden="1" x14ac:dyDescent="0.25">
      <c r="A108" s="25">
        <v>54107</v>
      </c>
      <c r="B108" s="22" t="s">
        <v>127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41" t="e">
        <f t="shared" si="1"/>
        <v>#DIV/0!</v>
      </c>
    </row>
    <row r="109" spans="1:12" hidden="1" x14ac:dyDescent="0.25">
      <c r="A109" s="25">
        <v>54108</v>
      </c>
      <c r="B109" s="22" t="s">
        <v>128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41" t="e">
        <f t="shared" si="1"/>
        <v>#DIV/0!</v>
      </c>
    </row>
    <row r="110" spans="1:12" hidden="1" x14ac:dyDescent="0.25">
      <c r="A110" s="25">
        <v>54109</v>
      </c>
      <c r="B110" s="22" t="s">
        <v>129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41" t="e">
        <f t="shared" si="1"/>
        <v>#DIV/0!</v>
      </c>
    </row>
    <row r="111" spans="1:12" x14ac:dyDescent="0.25">
      <c r="A111" s="25">
        <v>54110</v>
      </c>
      <c r="B111" s="22" t="s">
        <v>130</v>
      </c>
      <c r="C111" s="23">
        <v>85937.12</v>
      </c>
      <c r="D111" s="23">
        <v>0</v>
      </c>
      <c r="E111" s="23">
        <v>0</v>
      </c>
      <c r="F111" s="23">
        <v>85937.12</v>
      </c>
      <c r="G111" s="23">
        <v>85937.12</v>
      </c>
      <c r="H111" s="23">
        <v>85937.12</v>
      </c>
      <c r="I111" s="23">
        <v>85937.12</v>
      </c>
      <c r="J111" s="23">
        <v>0</v>
      </c>
      <c r="K111" s="23">
        <v>85937.12</v>
      </c>
      <c r="L111" s="41">
        <f t="shared" si="1"/>
        <v>0</v>
      </c>
    </row>
    <row r="112" spans="1:12" hidden="1" x14ac:dyDescent="0.25">
      <c r="A112" s="25">
        <v>54111</v>
      </c>
      <c r="B112" s="22" t="s">
        <v>131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41" t="e">
        <f t="shared" si="1"/>
        <v>#DIV/0!</v>
      </c>
    </row>
    <row r="113" spans="1:12" hidden="1" x14ac:dyDescent="0.25">
      <c r="A113" s="25">
        <v>54112</v>
      </c>
      <c r="B113" s="22" t="s">
        <v>132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41" t="e">
        <f t="shared" si="1"/>
        <v>#DIV/0!</v>
      </c>
    </row>
    <row r="114" spans="1:12" hidden="1" x14ac:dyDescent="0.25">
      <c r="A114" s="25">
        <v>54113</v>
      </c>
      <c r="B114" s="22" t="s">
        <v>133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41" t="e">
        <f t="shared" si="1"/>
        <v>#DIV/0!</v>
      </c>
    </row>
    <row r="115" spans="1:12" hidden="1" x14ac:dyDescent="0.25">
      <c r="A115" s="25">
        <v>54114</v>
      </c>
      <c r="B115" s="22" t="s">
        <v>134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41" t="e">
        <f t="shared" si="1"/>
        <v>#DIV/0!</v>
      </c>
    </row>
    <row r="116" spans="1:12" hidden="1" x14ac:dyDescent="0.25">
      <c r="A116" s="25">
        <v>54115</v>
      </c>
      <c r="B116" s="22" t="s">
        <v>135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41" t="e">
        <f t="shared" si="1"/>
        <v>#DIV/0!</v>
      </c>
    </row>
    <row r="117" spans="1:12" hidden="1" x14ac:dyDescent="0.25">
      <c r="A117" s="25">
        <v>54116</v>
      </c>
      <c r="B117" s="22" t="s">
        <v>136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41" t="e">
        <f t="shared" si="1"/>
        <v>#DIV/0!</v>
      </c>
    </row>
    <row r="118" spans="1:12" hidden="1" x14ac:dyDescent="0.25">
      <c r="A118" s="25">
        <v>54117</v>
      </c>
      <c r="B118" s="22" t="s">
        <v>137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41" t="e">
        <f t="shared" si="1"/>
        <v>#DIV/0!</v>
      </c>
    </row>
    <row r="119" spans="1:12" hidden="1" x14ac:dyDescent="0.25">
      <c r="A119" s="25">
        <v>54118</v>
      </c>
      <c r="B119" s="22" t="s">
        <v>138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41" t="e">
        <f t="shared" si="1"/>
        <v>#DIV/0!</v>
      </c>
    </row>
    <row r="120" spans="1:12" hidden="1" x14ac:dyDescent="0.25">
      <c r="A120" s="25">
        <v>54119</v>
      </c>
      <c r="B120" s="22" t="s">
        <v>139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41" t="e">
        <f t="shared" si="1"/>
        <v>#DIV/0!</v>
      </c>
    </row>
    <row r="121" spans="1:12" x14ac:dyDescent="0.25">
      <c r="A121" s="25">
        <v>54121</v>
      </c>
      <c r="B121" s="22" t="s">
        <v>140</v>
      </c>
      <c r="C121" s="23">
        <v>29000</v>
      </c>
      <c r="D121" s="23">
        <v>0</v>
      </c>
      <c r="E121" s="23">
        <v>0</v>
      </c>
      <c r="F121" s="23">
        <v>29000</v>
      </c>
      <c r="G121" s="23">
        <v>0</v>
      </c>
      <c r="H121" s="23">
        <v>0</v>
      </c>
      <c r="I121" s="23">
        <v>29000</v>
      </c>
      <c r="J121" s="23">
        <v>0</v>
      </c>
      <c r="K121" s="23">
        <v>29000</v>
      </c>
      <c r="L121" s="41">
        <f t="shared" si="1"/>
        <v>0</v>
      </c>
    </row>
    <row r="122" spans="1:12" hidden="1" x14ac:dyDescent="0.25">
      <c r="A122" s="25">
        <v>54122</v>
      </c>
      <c r="B122" s="22" t="s">
        <v>141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41" t="e">
        <f t="shared" si="1"/>
        <v>#DIV/0!</v>
      </c>
    </row>
    <row r="123" spans="1:12" hidden="1" x14ac:dyDescent="0.25">
      <c r="A123" s="25">
        <v>54123</v>
      </c>
      <c r="B123" s="22" t="s">
        <v>299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41" t="e">
        <f t="shared" si="1"/>
        <v>#DIV/0!</v>
      </c>
    </row>
    <row r="124" spans="1:12" hidden="1" x14ac:dyDescent="0.25">
      <c r="A124" s="25">
        <v>54199</v>
      </c>
      <c r="B124" s="22" t="s">
        <v>143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41" t="e">
        <f t="shared" si="1"/>
        <v>#DIV/0!</v>
      </c>
    </row>
    <row r="125" spans="1:12" hidden="1" x14ac:dyDescent="0.25">
      <c r="A125" s="25">
        <v>54201</v>
      </c>
      <c r="B125" s="22" t="s">
        <v>144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41" t="e">
        <f t="shared" si="1"/>
        <v>#DIV/0!</v>
      </c>
    </row>
    <row r="126" spans="1:12" x14ac:dyDescent="0.25">
      <c r="A126" s="25">
        <v>54202</v>
      </c>
      <c r="B126" s="22" t="s">
        <v>145</v>
      </c>
      <c r="C126" s="23">
        <v>35900</v>
      </c>
      <c r="D126" s="23">
        <v>0</v>
      </c>
      <c r="E126" s="23">
        <v>0</v>
      </c>
      <c r="F126" s="23">
        <v>35900</v>
      </c>
      <c r="G126" s="23">
        <v>0</v>
      </c>
      <c r="H126" s="23">
        <v>0</v>
      </c>
      <c r="I126" s="23">
        <v>35900</v>
      </c>
      <c r="J126" s="23">
        <v>2576.0300000000002</v>
      </c>
      <c r="K126" s="23">
        <v>33323.97</v>
      </c>
      <c r="L126" s="41">
        <f t="shared" si="1"/>
        <v>7.1755710306406692E-2</v>
      </c>
    </row>
    <row r="127" spans="1:12" x14ac:dyDescent="0.25">
      <c r="A127" s="25">
        <v>54203</v>
      </c>
      <c r="B127" s="22" t="s">
        <v>146</v>
      </c>
      <c r="C127" s="23">
        <v>93609.93</v>
      </c>
      <c r="D127" s="23">
        <v>0</v>
      </c>
      <c r="E127" s="23">
        <v>0</v>
      </c>
      <c r="F127" s="23">
        <v>93609.93</v>
      </c>
      <c r="G127" s="23">
        <v>0</v>
      </c>
      <c r="H127" s="23">
        <v>0</v>
      </c>
      <c r="I127" s="23">
        <v>93609.93</v>
      </c>
      <c r="J127" s="23">
        <v>0</v>
      </c>
      <c r="K127" s="23">
        <v>93609.93</v>
      </c>
      <c r="L127" s="41">
        <f t="shared" si="1"/>
        <v>0</v>
      </c>
    </row>
    <row r="128" spans="1:12" hidden="1" x14ac:dyDescent="0.25">
      <c r="A128" s="25">
        <v>54204</v>
      </c>
      <c r="B128" s="22" t="s">
        <v>147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41" t="e">
        <f t="shared" si="1"/>
        <v>#DIV/0!</v>
      </c>
    </row>
    <row r="129" spans="1:12" hidden="1" x14ac:dyDescent="0.25">
      <c r="A129" s="25">
        <v>54205</v>
      </c>
      <c r="B129" s="22" t="s">
        <v>148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41" t="e">
        <f t="shared" si="1"/>
        <v>#DIV/0!</v>
      </c>
    </row>
    <row r="130" spans="1:12" hidden="1" x14ac:dyDescent="0.25">
      <c r="A130" s="25">
        <v>54301</v>
      </c>
      <c r="B130" s="22" t="s">
        <v>149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41" t="e">
        <f t="shared" si="1"/>
        <v>#DIV/0!</v>
      </c>
    </row>
    <row r="131" spans="1:12" hidden="1" x14ac:dyDescent="0.25">
      <c r="A131" s="25">
        <v>54302</v>
      </c>
      <c r="B131" s="22" t="s">
        <v>150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41" t="e">
        <f t="shared" si="1"/>
        <v>#DIV/0!</v>
      </c>
    </row>
    <row r="132" spans="1:12" hidden="1" x14ac:dyDescent="0.25">
      <c r="A132" s="25">
        <v>54303</v>
      </c>
      <c r="B132" s="22" t="s">
        <v>151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41" t="e">
        <f t="shared" si="1"/>
        <v>#DIV/0!</v>
      </c>
    </row>
    <row r="133" spans="1:12" hidden="1" x14ac:dyDescent="0.25">
      <c r="A133" s="25">
        <v>54304</v>
      </c>
      <c r="B133" s="22" t="s">
        <v>152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41" t="e">
        <f t="shared" si="1"/>
        <v>#DIV/0!</v>
      </c>
    </row>
    <row r="134" spans="1:12" hidden="1" x14ac:dyDescent="0.25">
      <c r="A134" s="25">
        <v>54305</v>
      </c>
      <c r="B134" s="22" t="s">
        <v>153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41" t="e">
        <f t="shared" si="1"/>
        <v>#DIV/0!</v>
      </c>
    </row>
    <row r="135" spans="1:12" hidden="1" x14ac:dyDescent="0.25">
      <c r="A135" s="25">
        <v>54306</v>
      </c>
      <c r="B135" s="22" t="s">
        <v>154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41" t="e">
        <f t="shared" si="1"/>
        <v>#DIV/0!</v>
      </c>
    </row>
    <row r="136" spans="1:12" hidden="1" x14ac:dyDescent="0.25">
      <c r="A136" s="25">
        <v>54307</v>
      </c>
      <c r="B136" s="22" t="s">
        <v>155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41" t="e">
        <f t="shared" si="1"/>
        <v>#DIV/0!</v>
      </c>
    </row>
    <row r="137" spans="1:12" hidden="1" x14ac:dyDescent="0.25">
      <c r="A137" s="25">
        <v>54308</v>
      </c>
      <c r="B137" s="22" t="s">
        <v>156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41" t="e">
        <f t="shared" si="1"/>
        <v>#DIV/0!</v>
      </c>
    </row>
    <row r="138" spans="1:12" hidden="1" x14ac:dyDescent="0.25">
      <c r="A138" s="25">
        <v>54309</v>
      </c>
      <c r="B138" s="22" t="s">
        <v>157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41" t="e">
        <f t="shared" ref="L138:L201" si="2">+J138/I138</f>
        <v>#DIV/0!</v>
      </c>
    </row>
    <row r="139" spans="1:12" hidden="1" x14ac:dyDescent="0.25">
      <c r="A139" s="25">
        <v>54310</v>
      </c>
      <c r="B139" s="22" t="s">
        <v>158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41" t="e">
        <f t="shared" si="2"/>
        <v>#DIV/0!</v>
      </c>
    </row>
    <row r="140" spans="1:12" hidden="1" x14ac:dyDescent="0.25">
      <c r="A140" s="25">
        <v>54311</v>
      </c>
      <c r="B140" s="22" t="s">
        <v>159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41" t="e">
        <f t="shared" si="2"/>
        <v>#DIV/0!</v>
      </c>
    </row>
    <row r="141" spans="1:12" hidden="1" x14ac:dyDescent="0.25">
      <c r="A141" s="25">
        <v>54312</v>
      </c>
      <c r="B141" s="22" t="s">
        <v>160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41" t="e">
        <f t="shared" si="2"/>
        <v>#DIV/0!</v>
      </c>
    </row>
    <row r="142" spans="1:12" hidden="1" x14ac:dyDescent="0.25">
      <c r="A142" s="25">
        <v>54313</v>
      </c>
      <c r="B142" s="22" t="s">
        <v>161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41" t="e">
        <f t="shared" si="2"/>
        <v>#DIV/0!</v>
      </c>
    </row>
    <row r="143" spans="1:12" hidden="1" x14ac:dyDescent="0.25">
      <c r="A143" s="25">
        <v>54314</v>
      </c>
      <c r="B143" s="22" t="s">
        <v>162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41" t="e">
        <f t="shared" si="2"/>
        <v>#DIV/0!</v>
      </c>
    </row>
    <row r="144" spans="1:12" hidden="1" x14ac:dyDescent="0.25">
      <c r="A144" s="25">
        <v>54315</v>
      </c>
      <c r="B144" s="22" t="s">
        <v>163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41" t="e">
        <f t="shared" si="2"/>
        <v>#DIV/0!</v>
      </c>
    </row>
    <row r="145" spans="1:12" hidden="1" x14ac:dyDescent="0.25">
      <c r="A145" s="25">
        <v>54316</v>
      </c>
      <c r="B145" s="22" t="s">
        <v>164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41" t="e">
        <f t="shared" si="2"/>
        <v>#DIV/0!</v>
      </c>
    </row>
    <row r="146" spans="1:12" hidden="1" x14ac:dyDescent="0.25">
      <c r="A146" s="25">
        <v>54317</v>
      </c>
      <c r="B146" s="22" t="s">
        <v>165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41" t="e">
        <f t="shared" si="2"/>
        <v>#DIV/0!</v>
      </c>
    </row>
    <row r="147" spans="1:12" hidden="1" x14ac:dyDescent="0.25">
      <c r="A147" s="25">
        <v>54318</v>
      </c>
      <c r="B147" s="22" t="s">
        <v>166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41" t="e">
        <f t="shared" si="2"/>
        <v>#DIV/0!</v>
      </c>
    </row>
    <row r="148" spans="1:12" hidden="1" x14ac:dyDescent="0.25">
      <c r="A148" s="25">
        <v>54399</v>
      </c>
      <c r="B148" s="22" t="s">
        <v>167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41" t="e">
        <f t="shared" si="2"/>
        <v>#DIV/0!</v>
      </c>
    </row>
    <row r="149" spans="1:12" hidden="1" x14ac:dyDescent="0.25">
      <c r="A149" s="25">
        <v>54401</v>
      </c>
      <c r="B149" s="22" t="s">
        <v>168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41" t="e">
        <f t="shared" si="2"/>
        <v>#DIV/0!</v>
      </c>
    </row>
    <row r="150" spans="1:12" hidden="1" x14ac:dyDescent="0.25">
      <c r="A150" s="25">
        <v>54402</v>
      </c>
      <c r="B150" s="22" t="s">
        <v>169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41" t="e">
        <f t="shared" si="2"/>
        <v>#DIV/0!</v>
      </c>
    </row>
    <row r="151" spans="1:12" x14ac:dyDescent="0.25">
      <c r="A151" s="25">
        <v>54403</v>
      </c>
      <c r="B151" s="22" t="s">
        <v>170</v>
      </c>
      <c r="C151" s="23">
        <v>4651.26</v>
      </c>
      <c r="D151" s="23">
        <v>0</v>
      </c>
      <c r="E151" s="23">
        <v>0</v>
      </c>
      <c r="F151" s="23">
        <v>4651.26</v>
      </c>
      <c r="G151" s="23">
        <v>0</v>
      </c>
      <c r="H151" s="23">
        <v>4.24</v>
      </c>
      <c r="I151" s="23">
        <v>4647.0200000000004</v>
      </c>
      <c r="J151" s="23">
        <v>0</v>
      </c>
      <c r="K151" s="23">
        <v>4647.0200000000004</v>
      </c>
      <c r="L151" s="41">
        <f t="shared" si="2"/>
        <v>0</v>
      </c>
    </row>
    <row r="152" spans="1:12" hidden="1" x14ac:dyDescent="0.25">
      <c r="A152" s="25">
        <v>54404</v>
      </c>
      <c r="B152" s="22" t="s">
        <v>171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41" t="e">
        <f t="shared" si="2"/>
        <v>#DIV/0!</v>
      </c>
    </row>
    <row r="153" spans="1:12" hidden="1" x14ac:dyDescent="0.25">
      <c r="A153" s="25">
        <v>54501</v>
      </c>
      <c r="B153" s="22" t="s">
        <v>172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41" t="e">
        <f t="shared" si="2"/>
        <v>#DIV/0!</v>
      </c>
    </row>
    <row r="154" spans="1:12" hidden="1" x14ac:dyDescent="0.25">
      <c r="A154" s="25">
        <v>54502</v>
      </c>
      <c r="B154" s="22" t="s">
        <v>173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41" t="e">
        <f t="shared" si="2"/>
        <v>#DIV/0!</v>
      </c>
    </row>
    <row r="155" spans="1:12" hidden="1" x14ac:dyDescent="0.25">
      <c r="A155" s="25">
        <v>54503</v>
      </c>
      <c r="B155" s="22" t="s">
        <v>174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41" t="e">
        <f t="shared" si="2"/>
        <v>#DIV/0!</v>
      </c>
    </row>
    <row r="156" spans="1:12" hidden="1" x14ac:dyDescent="0.25">
      <c r="A156" s="25">
        <v>54504</v>
      </c>
      <c r="B156" s="22" t="s">
        <v>175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41" t="e">
        <f t="shared" si="2"/>
        <v>#DIV/0!</v>
      </c>
    </row>
    <row r="157" spans="1:12" hidden="1" x14ac:dyDescent="0.25">
      <c r="A157" s="25">
        <v>54505</v>
      </c>
      <c r="B157" s="22" t="s">
        <v>176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41" t="e">
        <f t="shared" si="2"/>
        <v>#DIV/0!</v>
      </c>
    </row>
    <row r="158" spans="1:12" hidden="1" x14ac:dyDescent="0.25">
      <c r="A158" s="25">
        <v>54506</v>
      </c>
      <c r="B158" s="22" t="s">
        <v>177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41" t="e">
        <f t="shared" si="2"/>
        <v>#DIV/0!</v>
      </c>
    </row>
    <row r="159" spans="1:12" hidden="1" x14ac:dyDescent="0.25">
      <c r="A159" s="25">
        <v>54507</v>
      </c>
      <c r="B159" s="22" t="s">
        <v>178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41" t="e">
        <f t="shared" si="2"/>
        <v>#DIV/0!</v>
      </c>
    </row>
    <row r="160" spans="1:12" hidden="1" x14ac:dyDescent="0.25">
      <c r="A160" s="25">
        <v>54508</v>
      </c>
      <c r="B160" s="22" t="s">
        <v>179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41" t="e">
        <f t="shared" si="2"/>
        <v>#DIV/0!</v>
      </c>
    </row>
    <row r="161" spans="1:12" hidden="1" x14ac:dyDescent="0.25">
      <c r="A161" s="25">
        <v>54599</v>
      </c>
      <c r="B161" s="22" t="s">
        <v>180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41" t="e">
        <f t="shared" si="2"/>
        <v>#DIV/0!</v>
      </c>
    </row>
    <row r="162" spans="1:12" hidden="1" x14ac:dyDescent="0.25">
      <c r="A162" s="25">
        <v>54601</v>
      </c>
      <c r="B162" s="22" t="s">
        <v>181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41" t="e">
        <f t="shared" si="2"/>
        <v>#DIV/0!</v>
      </c>
    </row>
    <row r="163" spans="1:12" hidden="1" x14ac:dyDescent="0.25">
      <c r="A163" s="25">
        <v>54602</v>
      </c>
      <c r="B163" s="22" t="s">
        <v>182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41" t="e">
        <f t="shared" si="2"/>
        <v>#DIV/0!</v>
      </c>
    </row>
    <row r="164" spans="1:12" hidden="1" x14ac:dyDescent="0.25">
      <c r="A164" s="25">
        <v>54603</v>
      </c>
      <c r="B164" s="22" t="s">
        <v>183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41" t="e">
        <f t="shared" si="2"/>
        <v>#DIV/0!</v>
      </c>
    </row>
    <row r="165" spans="1:12" hidden="1" x14ac:dyDescent="0.25">
      <c r="A165" s="25">
        <v>54699</v>
      </c>
      <c r="B165" s="22" t="s">
        <v>184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41" t="e">
        <f t="shared" si="2"/>
        <v>#DIV/0!</v>
      </c>
    </row>
    <row r="166" spans="1:12" hidden="1" x14ac:dyDescent="0.25">
      <c r="A166" s="25">
        <v>54901</v>
      </c>
      <c r="B166" s="22" t="s">
        <v>185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41" t="e">
        <f t="shared" si="2"/>
        <v>#DIV/0!</v>
      </c>
    </row>
    <row r="167" spans="1:12" hidden="1" x14ac:dyDescent="0.25">
      <c r="A167" s="25">
        <v>55101</v>
      </c>
      <c r="B167" s="22" t="s">
        <v>186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41" t="e">
        <f t="shared" si="2"/>
        <v>#DIV/0!</v>
      </c>
    </row>
    <row r="168" spans="1:12" hidden="1" x14ac:dyDescent="0.25">
      <c r="A168" s="25">
        <v>55102</v>
      </c>
      <c r="B168" s="22" t="s">
        <v>187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41" t="e">
        <f t="shared" si="2"/>
        <v>#DIV/0!</v>
      </c>
    </row>
    <row r="169" spans="1:12" hidden="1" x14ac:dyDescent="0.25">
      <c r="A169" s="25">
        <v>55199</v>
      </c>
      <c r="B169" s="22" t="s">
        <v>188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41" t="e">
        <f t="shared" si="2"/>
        <v>#DIV/0!</v>
      </c>
    </row>
    <row r="170" spans="1:12" hidden="1" x14ac:dyDescent="0.25">
      <c r="A170" s="25">
        <v>55201</v>
      </c>
      <c r="B170" s="22" t="s">
        <v>186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41" t="e">
        <f t="shared" si="2"/>
        <v>#DIV/0!</v>
      </c>
    </row>
    <row r="171" spans="1:12" hidden="1" x14ac:dyDescent="0.25">
      <c r="A171" s="25">
        <v>55202</v>
      </c>
      <c r="B171" s="22" t="s">
        <v>187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41" t="e">
        <f t="shared" si="2"/>
        <v>#DIV/0!</v>
      </c>
    </row>
    <row r="172" spans="1:12" hidden="1" x14ac:dyDescent="0.25">
      <c r="A172" s="25">
        <v>55299</v>
      </c>
      <c r="B172" s="22" t="s">
        <v>188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41" t="e">
        <f t="shared" si="2"/>
        <v>#DIV/0!</v>
      </c>
    </row>
    <row r="173" spans="1:12" hidden="1" x14ac:dyDescent="0.25">
      <c r="A173" s="25">
        <v>55301</v>
      </c>
      <c r="B173" s="22" t="s">
        <v>189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41" t="e">
        <f t="shared" si="2"/>
        <v>#DIV/0!</v>
      </c>
    </row>
    <row r="174" spans="1:12" hidden="1" x14ac:dyDescent="0.25">
      <c r="A174" s="25">
        <v>55302</v>
      </c>
      <c r="B174" s="22" t="s">
        <v>190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41" t="e">
        <f t="shared" si="2"/>
        <v>#DIV/0!</v>
      </c>
    </row>
    <row r="175" spans="1:12" hidden="1" x14ac:dyDescent="0.25">
      <c r="A175" s="25">
        <v>55303</v>
      </c>
      <c r="B175" s="22" t="s">
        <v>191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41" t="e">
        <f t="shared" si="2"/>
        <v>#DIV/0!</v>
      </c>
    </row>
    <row r="176" spans="1:12" hidden="1" x14ac:dyDescent="0.25">
      <c r="A176" s="25">
        <v>55304</v>
      </c>
      <c r="B176" s="22" t="s">
        <v>192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41" t="e">
        <f t="shared" si="2"/>
        <v>#DIV/0!</v>
      </c>
    </row>
    <row r="177" spans="1:12" hidden="1" x14ac:dyDescent="0.25">
      <c r="A177" s="25">
        <v>55305</v>
      </c>
      <c r="B177" s="22" t="s">
        <v>193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41" t="e">
        <f t="shared" si="2"/>
        <v>#DIV/0!</v>
      </c>
    </row>
    <row r="178" spans="1:12" hidden="1" x14ac:dyDescent="0.25">
      <c r="A178" s="25">
        <v>55306</v>
      </c>
      <c r="B178" s="22" t="s">
        <v>194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41" t="e">
        <f t="shared" si="2"/>
        <v>#DIV/0!</v>
      </c>
    </row>
    <row r="179" spans="1:12" hidden="1" x14ac:dyDescent="0.25">
      <c r="A179" s="25">
        <v>55307</v>
      </c>
      <c r="B179" s="22" t="s">
        <v>195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41" t="e">
        <f t="shared" si="2"/>
        <v>#DIV/0!</v>
      </c>
    </row>
    <row r="180" spans="1:12" hidden="1" x14ac:dyDescent="0.25">
      <c r="A180" s="25">
        <v>55308</v>
      </c>
      <c r="B180" s="22" t="s">
        <v>196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41" t="e">
        <f t="shared" si="2"/>
        <v>#DIV/0!</v>
      </c>
    </row>
    <row r="181" spans="1:12" hidden="1" x14ac:dyDescent="0.25">
      <c r="A181" s="25">
        <v>55309</v>
      </c>
      <c r="B181" s="22" t="s">
        <v>197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41" t="e">
        <f t="shared" si="2"/>
        <v>#DIV/0!</v>
      </c>
    </row>
    <row r="182" spans="1:12" hidden="1" x14ac:dyDescent="0.25">
      <c r="A182" s="25">
        <v>55310</v>
      </c>
      <c r="B182" s="22" t="s">
        <v>198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41" t="e">
        <f t="shared" si="2"/>
        <v>#DIV/0!</v>
      </c>
    </row>
    <row r="183" spans="1:12" hidden="1" x14ac:dyDescent="0.25">
      <c r="A183" s="25">
        <v>55401</v>
      </c>
      <c r="B183" s="22" t="s">
        <v>195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41" t="e">
        <f t="shared" si="2"/>
        <v>#DIV/0!</v>
      </c>
    </row>
    <row r="184" spans="1:12" hidden="1" x14ac:dyDescent="0.25">
      <c r="A184" s="25">
        <v>55402</v>
      </c>
      <c r="B184" s="22" t="s">
        <v>199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41" t="e">
        <f t="shared" si="2"/>
        <v>#DIV/0!</v>
      </c>
    </row>
    <row r="185" spans="1:12" hidden="1" x14ac:dyDescent="0.25">
      <c r="A185" s="25">
        <v>55403</v>
      </c>
      <c r="B185" s="22" t="s">
        <v>200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41" t="e">
        <f t="shared" si="2"/>
        <v>#DIV/0!</v>
      </c>
    </row>
    <row r="186" spans="1:12" hidden="1" x14ac:dyDescent="0.25">
      <c r="A186" s="25">
        <v>55404</v>
      </c>
      <c r="B186" s="22" t="s">
        <v>201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41" t="e">
        <f t="shared" si="2"/>
        <v>#DIV/0!</v>
      </c>
    </row>
    <row r="187" spans="1:12" hidden="1" x14ac:dyDescent="0.25">
      <c r="A187" s="25">
        <v>55405</v>
      </c>
      <c r="B187" s="22" t="s">
        <v>197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41" t="e">
        <f t="shared" si="2"/>
        <v>#DIV/0!</v>
      </c>
    </row>
    <row r="188" spans="1:12" hidden="1" x14ac:dyDescent="0.25">
      <c r="A188" s="25">
        <v>55406</v>
      </c>
      <c r="B188" s="22" t="s">
        <v>202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41" t="e">
        <f t="shared" si="2"/>
        <v>#DIV/0!</v>
      </c>
    </row>
    <row r="189" spans="1:12" hidden="1" x14ac:dyDescent="0.25">
      <c r="A189" s="25">
        <v>55501</v>
      </c>
      <c r="B189" s="22" t="s">
        <v>203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41" t="e">
        <f t="shared" si="2"/>
        <v>#DIV/0!</v>
      </c>
    </row>
    <row r="190" spans="1:12" hidden="1" x14ac:dyDescent="0.25">
      <c r="A190" s="25">
        <v>55502</v>
      </c>
      <c r="B190" s="22" t="s">
        <v>204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41" t="e">
        <f t="shared" si="2"/>
        <v>#DIV/0!</v>
      </c>
    </row>
    <row r="191" spans="1:12" hidden="1" x14ac:dyDescent="0.25">
      <c r="A191" s="25">
        <v>55503</v>
      </c>
      <c r="B191" s="22" t="s">
        <v>205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41" t="e">
        <f t="shared" si="2"/>
        <v>#DIV/0!</v>
      </c>
    </row>
    <row r="192" spans="1:12" hidden="1" x14ac:dyDescent="0.25">
      <c r="A192" s="25">
        <v>55504</v>
      </c>
      <c r="B192" s="22" t="s">
        <v>206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41" t="e">
        <f t="shared" si="2"/>
        <v>#DIV/0!</v>
      </c>
    </row>
    <row r="193" spans="1:12" hidden="1" x14ac:dyDescent="0.25">
      <c r="A193" s="25">
        <v>55505</v>
      </c>
      <c r="B193" s="22" t="s">
        <v>207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41" t="e">
        <f t="shared" si="2"/>
        <v>#DIV/0!</v>
      </c>
    </row>
    <row r="194" spans="1:12" hidden="1" x14ac:dyDescent="0.25">
      <c r="A194" s="25">
        <v>55507</v>
      </c>
      <c r="B194" s="22" t="s">
        <v>208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41" t="e">
        <f t="shared" si="2"/>
        <v>#DIV/0!</v>
      </c>
    </row>
    <row r="195" spans="1:12" hidden="1" x14ac:dyDescent="0.25">
      <c r="A195" s="25">
        <v>55508</v>
      </c>
      <c r="B195" s="22" t="s">
        <v>209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41" t="e">
        <f t="shared" si="2"/>
        <v>#DIV/0!</v>
      </c>
    </row>
    <row r="196" spans="1:12" hidden="1" x14ac:dyDescent="0.25">
      <c r="A196" s="25">
        <v>55509</v>
      </c>
      <c r="B196" s="22" t="s">
        <v>210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41" t="e">
        <f t="shared" si="2"/>
        <v>#DIV/0!</v>
      </c>
    </row>
    <row r="197" spans="1:12" hidden="1" x14ac:dyDescent="0.25">
      <c r="A197" s="25">
        <v>55510</v>
      </c>
      <c r="B197" s="22" t="s">
        <v>211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41" t="e">
        <f t="shared" si="2"/>
        <v>#DIV/0!</v>
      </c>
    </row>
    <row r="198" spans="1:12" hidden="1" x14ac:dyDescent="0.25">
      <c r="A198" s="25">
        <v>55511</v>
      </c>
      <c r="B198" s="22" t="s">
        <v>212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41" t="e">
        <f t="shared" si="2"/>
        <v>#DIV/0!</v>
      </c>
    </row>
    <row r="199" spans="1:12" x14ac:dyDescent="0.25">
      <c r="A199" s="25">
        <v>55599</v>
      </c>
      <c r="B199" s="22" t="s">
        <v>213</v>
      </c>
      <c r="C199" s="23">
        <v>15142.33</v>
      </c>
      <c r="D199" s="23">
        <v>0</v>
      </c>
      <c r="E199" s="23">
        <v>0</v>
      </c>
      <c r="F199" s="23">
        <v>15142.33</v>
      </c>
      <c r="G199" s="23">
        <v>9406.57</v>
      </c>
      <c r="H199" s="23">
        <v>9406.57</v>
      </c>
      <c r="I199" s="23">
        <v>15142.330000000002</v>
      </c>
      <c r="J199" s="23">
        <v>0</v>
      </c>
      <c r="K199" s="23">
        <v>15142.33</v>
      </c>
      <c r="L199" s="41">
        <f t="shared" si="2"/>
        <v>0</v>
      </c>
    </row>
    <row r="200" spans="1:12" hidden="1" x14ac:dyDescent="0.25">
      <c r="A200" s="25">
        <v>55601</v>
      </c>
      <c r="B200" s="22" t="s">
        <v>214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41" t="e">
        <f t="shared" si="2"/>
        <v>#DIV/0!</v>
      </c>
    </row>
    <row r="201" spans="1:12" hidden="1" x14ac:dyDescent="0.25">
      <c r="A201" s="25">
        <v>55602</v>
      </c>
      <c r="B201" s="22" t="s">
        <v>215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41" t="e">
        <f t="shared" si="2"/>
        <v>#DIV/0!</v>
      </c>
    </row>
    <row r="202" spans="1:12" x14ac:dyDescent="0.25">
      <c r="A202" s="25">
        <v>55603</v>
      </c>
      <c r="B202" s="22" t="s">
        <v>216</v>
      </c>
      <c r="C202" s="23">
        <v>0</v>
      </c>
      <c r="D202" s="23">
        <v>0</v>
      </c>
      <c r="E202" s="23">
        <v>0</v>
      </c>
      <c r="F202" s="23">
        <v>0</v>
      </c>
      <c r="G202" s="23">
        <v>4.24</v>
      </c>
      <c r="H202" s="23">
        <v>0</v>
      </c>
      <c r="I202" s="23">
        <v>4.24</v>
      </c>
      <c r="J202" s="23">
        <v>4.24</v>
      </c>
      <c r="K202" s="23">
        <v>0</v>
      </c>
      <c r="L202" s="42">
        <f t="shared" ref="L202:L265" si="3">+J202/I202</f>
        <v>1</v>
      </c>
    </row>
    <row r="203" spans="1:12" hidden="1" x14ac:dyDescent="0.25">
      <c r="A203" s="25">
        <v>55701</v>
      </c>
      <c r="B203" s="22" t="s">
        <v>217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41" t="e">
        <f t="shared" si="3"/>
        <v>#DIV/0!</v>
      </c>
    </row>
    <row r="204" spans="1:12" hidden="1" x14ac:dyDescent="0.25">
      <c r="A204" s="25">
        <v>55702</v>
      </c>
      <c r="B204" s="22" t="s">
        <v>218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41" t="e">
        <f t="shared" si="3"/>
        <v>#DIV/0!</v>
      </c>
    </row>
    <row r="205" spans="1:12" hidden="1" x14ac:dyDescent="0.25">
      <c r="A205" s="25">
        <v>55703</v>
      </c>
      <c r="B205" s="22" t="s">
        <v>219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41" t="e">
        <f t="shared" si="3"/>
        <v>#DIV/0!</v>
      </c>
    </row>
    <row r="206" spans="1:12" hidden="1" x14ac:dyDescent="0.25">
      <c r="A206" s="25">
        <v>55704</v>
      </c>
      <c r="B206" s="22" t="s">
        <v>220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41" t="e">
        <f t="shared" si="3"/>
        <v>#DIV/0!</v>
      </c>
    </row>
    <row r="207" spans="1:12" hidden="1" x14ac:dyDescent="0.25">
      <c r="A207" s="25">
        <v>55799</v>
      </c>
      <c r="B207" s="22" t="s">
        <v>221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41" t="e">
        <f t="shared" si="3"/>
        <v>#DIV/0!</v>
      </c>
    </row>
    <row r="208" spans="1:12" hidden="1" x14ac:dyDescent="0.25">
      <c r="A208" s="25">
        <v>55901</v>
      </c>
      <c r="B208" s="22" t="s">
        <v>185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41" t="e">
        <f t="shared" si="3"/>
        <v>#DIV/0!</v>
      </c>
    </row>
    <row r="209" spans="1:12" hidden="1" x14ac:dyDescent="0.25">
      <c r="A209" s="25">
        <v>56101</v>
      </c>
      <c r="B209" s="22" t="s">
        <v>222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41" t="e">
        <f t="shared" si="3"/>
        <v>#DIV/0!</v>
      </c>
    </row>
    <row r="210" spans="1:12" x14ac:dyDescent="0.25">
      <c r="A210" s="25">
        <v>56201</v>
      </c>
      <c r="B210" s="22" t="s">
        <v>223</v>
      </c>
      <c r="C210" s="23">
        <v>23194.95</v>
      </c>
      <c r="D210" s="23">
        <v>0</v>
      </c>
      <c r="E210" s="23">
        <v>0</v>
      </c>
      <c r="F210" s="23">
        <v>23194.95</v>
      </c>
      <c r="G210" s="23">
        <v>0</v>
      </c>
      <c r="H210" s="23">
        <v>0</v>
      </c>
      <c r="I210" s="23">
        <v>23194.95</v>
      </c>
      <c r="J210" s="23">
        <v>0</v>
      </c>
      <c r="K210" s="23">
        <v>23194.95</v>
      </c>
      <c r="L210" s="41">
        <f t="shared" si="3"/>
        <v>0</v>
      </c>
    </row>
    <row r="211" spans="1:12" hidden="1" x14ac:dyDescent="0.25">
      <c r="A211" s="25">
        <v>56301</v>
      </c>
      <c r="B211" s="22" t="s">
        <v>224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41" t="e">
        <f t="shared" si="3"/>
        <v>#DIV/0!</v>
      </c>
    </row>
    <row r="212" spans="1:12" hidden="1" x14ac:dyDescent="0.25">
      <c r="A212" s="25">
        <v>56302</v>
      </c>
      <c r="B212" s="22" t="s">
        <v>225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41" t="e">
        <f t="shared" si="3"/>
        <v>#DIV/0!</v>
      </c>
    </row>
    <row r="213" spans="1:12" hidden="1" x14ac:dyDescent="0.25">
      <c r="A213" s="25">
        <v>56303</v>
      </c>
      <c r="B213" s="22" t="s">
        <v>226</v>
      </c>
      <c r="C213" s="23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41" t="e">
        <f t="shared" si="3"/>
        <v>#DIV/0!</v>
      </c>
    </row>
    <row r="214" spans="1:12" hidden="1" x14ac:dyDescent="0.25">
      <c r="A214" s="25">
        <v>56304</v>
      </c>
      <c r="B214" s="22" t="s">
        <v>227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41" t="e">
        <f t="shared" si="3"/>
        <v>#DIV/0!</v>
      </c>
    </row>
    <row r="215" spans="1:12" hidden="1" x14ac:dyDescent="0.25">
      <c r="A215" s="25">
        <v>56305</v>
      </c>
      <c r="B215" s="22" t="s">
        <v>228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41" t="e">
        <f t="shared" si="3"/>
        <v>#DIV/0!</v>
      </c>
    </row>
    <row r="216" spans="1:12" hidden="1" x14ac:dyDescent="0.25">
      <c r="A216" s="25">
        <v>56403</v>
      </c>
      <c r="B216" s="22" t="s">
        <v>229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41" t="e">
        <f t="shared" si="3"/>
        <v>#DIV/0!</v>
      </c>
    </row>
    <row r="217" spans="1:12" hidden="1" x14ac:dyDescent="0.25">
      <c r="A217" s="25">
        <v>56404</v>
      </c>
      <c r="B217" s="22" t="s">
        <v>230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41" t="e">
        <f t="shared" si="3"/>
        <v>#DIV/0!</v>
      </c>
    </row>
    <row r="218" spans="1:12" hidden="1" x14ac:dyDescent="0.25">
      <c r="A218" s="25">
        <v>56405</v>
      </c>
      <c r="B218" s="22" t="s">
        <v>226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41" t="e">
        <f t="shared" si="3"/>
        <v>#DIV/0!</v>
      </c>
    </row>
    <row r="219" spans="1:12" hidden="1" x14ac:dyDescent="0.25">
      <c r="A219" s="25">
        <v>56406</v>
      </c>
      <c r="B219" s="22" t="s">
        <v>227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41" t="e">
        <f t="shared" si="3"/>
        <v>#DIV/0!</v>
      </c>
    </row>
    <row r="220" spans="1:12" hidden="1" x14ac:dyDescent="0.25">
      <c r="A220" s="25">
        <v>61101</v>
      </c>
      <c r="B220" s="22" t="s">
        <v>231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41" t="e">
        <f t="shared" si="3"/>
        <v>#DIV/0!</v>
      </c>
    </row>
    <row r="221" spans="1:12" hidden="1" x14ac:dyDescent="0.25">
      <c r="A221" s="25">
        <v>61102</v>
      </c>
      <c r="B221" s="22" t="s">
        <v>232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41" t="e">
        <f t="shared" si="3"/>
        <v>#DIV/0!</v>
      </c>
    </row>
    <row r="222" spans="1:12" hidden="1" x14ac:dyDescent="0.25">
      <c r="A222" s="25">
        <v>61103</v>
      </c>
      <c r="B222" s="22" t="s">
        <v>233</v>
      </c>
      <c r="C222" s="23">
        <v>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41" t="e">
        <f t="shared" si="3"/>
        <v>#DIV/0!</v>
      </c>
    </row>
    <row r="223" spans="1:12" hidden="1" x14ac:dyDescent="0.25">
      <c r="A223" s="25">
        <v>61104</v>
      </c>
      <c r="B223" s="22" t="s">
        <v>234</v>
      </c>
      <c r="C223" s="23">
        <v>0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41" t="e">
        <f t="shared" si="3"/>
        <v>#DIV/0!</v>
      </c>
    </row>
    <row r="224" spans="1:12" hidden="1" x14ac:dyDescent="0.25">
      <c r="A224" s="25">
        <v>61105</v>
      </c>
      <c r="B224" s="22" t="s">
        <v>235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41" t="e">
        <f t="shared" si="3"/>
        <v>#DIV/0!</v>
      </c>
    </row>
    <row r="225" spans="1:12" hidden="1" x14ac:dyDescent="0.25">
      <c r="A225" s="25">
        <v>61106</v>
      </c>
      <c r="B225" s="22" t="s">
        <v>236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41" t="e">
        <f t="shared" si="3"/>
        <v>#DIV/0!</v>
      </c>
    </row>
    <row r="226" spans="1:12" hidden="1" x14ac:dyDescent="0.25">
      <c r="A226" s="25">
        <v>61107</v>
      </c>
      <c r="B226" s="22" t="s">
        <v>237</v>
      </c>
      <c r="C226" s="23">
        <v>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41" t="e">
        <f t="shared" si="3"/>
        <v>#DIV/0!</v>
      </c>
    </row>
    <row r="227" spans="1:12" hidden="1" x14ac:dyDescent="0.25">
      <c r="A227" s="25">
        <v>61108</v>
      </c>
      <c r="B227" s="22" t="s">
        <v>238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41" t="e">
        <f t="shared" si="3"/>
        <v>#DIV/0!</v>
      </c>
    </row>
    <row r="228" spans="1:12" hidden="1" x14ac:dyDescent="0.25">
      <c r="A228" s="25">
        <v>61199</v>
      </c>
      <c r="B228" s="22" t="s">
        <v>240</v>
      </c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41" t="e">
        <f t="shared" si="3"/>
        <v>#DIV/0!</v>
      </c>
    </row>
    <row r="229" spans="1:12" hidden="1" x14ac:dyDescent="0.25">
      <c r="A229" s="25">
        <v>61201</v>
      </c>
      <c r="B229" s="22" t="s">
        <v>241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41" t="e">
        <f t="shared" si="3"/>
        <v>#DIV/0!</v>
      </c>
    </row>
    <row r="230" spans="1:12" hidden="1" x14ac:dyDescent="0.25">
      <c r="A230" s="25">
        <v>61202</v>
      </c>
      <c r="B230" s="22" t="s">
        <v>242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41" t="e">
        <f t="shared" si="3"/>
        <v>#DIV/0!</v>
      </c>
    </row>
    <row r="231" spans="1:12" hidden="1" x14ac:dyDescent="0.25">
      <c r="A231" s="25">
        <v>61299</v>
      </c>
      <c r="B231" s="22" t="s">
        <v>243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41" t="e">
        <f t="shared" si="3"/>
        <v>#DIV/0!</v>
      </c>
    </row>
    <row r="232" spans="1:12" hidden="1" x14ac:dyDescent="0.25">
      <c r="A232" s="25">
        <v>61301</v>
      </c>
      <c r="B232" s="22" t="s">
        <v>244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41" t="e">
        <f t="shared" si="3"/>
        <v>#DIV/0!</v>
      </c>
    </row>
    <row r="233" spans="1:12" hidden="1" x14ac:dyDescent="0.25">
      <c r="A233" s="25">
        <v>61302</v>
      </c>
      <c r="B233" s="22" t="s">
        <v>245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41" t="e">
        <f t="shared" si="3"/>
        <v>#DIV/0!</v>
      </c>
    </row>
    <row r="234" spans="1:12" hidden="1" x14ac:dyDescent="0.25">
      <c r="A234" s="25">
        <v>61303</v>
      </c>
      <c r="B234" s="22" t="s">
        <v>246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41" t="e">
        <f t="shared" si="3"/>
        <v>#DIV/0!</v>
      </c>
    </row>
    <row r="235" spans="1:12" hidden="1" x14ac:dyDescent="0.25">
      <c r="A235" s="25">
        <v>61399</v>
      </c>
      <c r="B235" s="22" t="s">
        <v>247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41" t="e">
        <f t="shared" si="3"/>
        <v>#DIV/0!</v>
      </c>
    </row>
    <row r="236" spans="1:12" hidden="1" x14ac:dyDescent="0.25">
      <c r="A236" s="25">
        <v>61401</v>
      </c>
      <c r="B236" s="22" t="s">
        <v>248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41" t="e">
        <f t="shared" si="3"/>
        <v>#DIV/0!</v>
      </c>
    </row>
    <row r="237" spans="1:12" hidden="1" x14ac:dyDescent="0.25">
      <c r="A237" s="25">
        <v>61402</v>
      </c>
      <c r="B237" s="22" t="s">
        <v>249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41" t="e">
        <f t="shared" si="3"/>
        <v>#DIV/0!</v>
      </c>
    </row>
    <row r="238" spans="1:12" hidden="1" x14ac:dyDescent="0.25">
      <c r="A238" s="25">
        <v>61403</v>
      </c>
      <c r="B238" s="22" t="s">
        <v>250</v>
      </c>
      <c r="C238" s="23">
        <v>0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41" t="e">
        <f t="shared" si="3"/>
        <v>#DIV/0!</v>
      </c>
    </row>
    <row r="239" spans="1:12" hidden="1" x14ac:dyDescent="0.25">
      <c r="A239" s="25">
        <v>61499</v>
      </c>
      <c r="B239" s="22" t="s">
        <v>251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41" t="e">
        <f t="shared" si="3"/>
        <v>#DIV/0!</v>
      </c>
    </row>
    <row r="240" spans="1:12" hidden="1" x14ac:dyDescent="0.25">
      <c r="A240" s="25">
        <v>61501</v>
      </c>
      <c r="B240" s="22" t="s">
        <v>252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41" t="e">
        <f t="shared" si="3"/>
        <v>#DIV/0!</v>
      </c>
    </row>
    <row r="241" spans="1:12" hidden="1" x14ac:dyDescent="0.25">
      <c r="A241" s="25">
        <v>61502</v>
      </c>
      <c r="B241" s="22" t="s">
        <v>253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41" t="e">
        <f t="shared" si="3"/>
        <v>#DIV/0!</v>
      </c>
    </row>
    <row r="242" spans="1:12" hidden="1" x14ac:dyDescent="0.25">
      <c r="A242" s="25">
        <v>61503</v>
      </c>
      <c r="B242" s="22" t="s">
        <v>254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41" t="e">
        <f t="shared" si="3"/>
        <v>#DIV/0!</v>
      </c>
    </row>
    <row r="243" spans="1:12" hidden="1" x14ac:dyDescent="0.25">
      <c r="A243" s="25">
        <v>61599</v>
      </c>
      <c r="B243" s="22" t="s">
        <v>255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41" t="e">
        <f t="shared" si="3"/>
        <v>#DIV/0!</v>
      </c>
    </row>
    <row r="244" spans="1:12" hidden="1" x14ac:dyDescent="0.25">
      <c r="A244" s="25">
        <v>61601</v>
      </c>
      <c r="B244" s="22" t="s">
        <v>256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41" t="e">
        <f t="shared" si="3"/>
        <v>#DIV/0!</v>
      </c>
    </row>
    <row r="245" spans="1:12" hidden="1" x14ac:dyDescent="0.25">
      <c r="A245" s="25">
        <v>61602</v>
      </c>
      <c r="B245" s="22" t="s">
        <v>257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41" t="e">
        <f t="shared" si="3"/>
        <v>#DIV/0!</v>
      </c>
    </row>
    <row r="246" spans="1:12" hidden="1" x14ac:dyDescent="0.25">
      <c r="A246" s="25">
        <v>61603</v>
      </c>
      <c r="B246" s="22" t="s">
        <v>258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41" t="e">
        <f t="shared" si="3"/>
        <v>#DIV/0!</v>
      </c>
    </row>
    <row r="247" spans="1:12" hidden="1" x14ac:dyDescent="0.25">
      <c r="A247" s="25">
        <v>61604</v>
      </c>
      <c r="B247" s="22" t="s">
        <v>259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41" t="e">
        <f t="shared" si="3"/>
        <v>#DIV/0!</v>
      </c>
    </row>
    <row r="248" spans="1:12" hidden="1" x14ac:dyDescent="0.25">
      <c r="A248" s="25">
        <v>61605</v>
      </c>
      <c r="B248" s="22" t="s">
        <v>260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41" t="e">
        <f t="shared" si="3"/>
        <v>#DIV/0!</v>
      </c>
    </row>
    <row r="249" spans="1:12" hidden="1" x14ac:dyDescent="0.25">
      <c r="A249" s="25">
        <v>61606</v>
      </c>
      <c r="B249" s="22" t="s">
        <v>261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41" t="e">
        <f t="shared" si="3"/>
        <v>#DIV/0!</v>
      </c>
    </row>
    <row r="250" spans="1:12" hidden="1" x14ac:dyDescent="0.25">
      <c r="A250" s="25">
        <v>61607</v>
      </c>
      <c r="B250" s="22" t="s">
        <v>262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41" t="e">
        <f t="shared" si="3"/>
        <v>#DIV/0!</v>
      </c>
    </row>
    <row r="251" spans="1:12" hidden="1" x14ac:dyDescent="0.25">
      <c r="A251" s="25">
        <v>61608</v>
      </c>
      <c r="B251" s="22" t="s">
        <v>263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41" t="e">
        <f t="shared" si="3"/>
        <v>#DIV/0!</v>
      </c>
    </row>
    <row r="252" spans="1:12" hidden="1" x14ac:dyDescent="0.25">
      <c r="A252" s="25">
        <v>61699</v>
      </c>
      <c r="B252" s="22" t="s">
        <v>264</v>
      </c>
      <c r="C252" s="23">
        <v>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41" t="e">
        <f t="shared" si="3"/>
        <v>#DIV/0!</v>
      </c>
    </row>
    <row r="253" spans="1:12" hidden="1" x14ac:dyDescent="0.25">
      <c r="A253" s="25">
        <v>61901</v>
      </c>
      <c r="B253" s="22" t="s">
        <v>185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41" t="e">
        <f t="shared" si="3"/>
        <v>#DIV/0!</v>
      </c>
    </row>
    <row r="254" spans="1:12" hidden="1" x14ac:dyDescent="0.25">
      <c r="A254" s="25">
        <v>62101</v>
      </c>
      <c r="B254" s="22" t="s">
        <v>222</v>
      </c>
      <c r="C254" s="23"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41" t="e">
        <f t="shared" si="3"/>
        <v>#DIV/0!</v>
      </c>
    </row>
    <row r="255" spans="1:12" hidden="1" x14ac:dyDescent="0.25">
      <c r="A255" s="25">
        <v>62201</v>
      </c>
      <c r="B255" s="22" t="s">
        <v>265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41" t="e">
        <f t="shared" si="3"/>
        <v>#DIV/0!</v>
      </c>
    </row>
    <row r="256" spans="1:12" hidden="1" x14ac:dyDescent="0.25">
      <c r="A256" s="25">
        <v>62301</v>
      </c>
      <c r="B256" s="22" t="s">
        <v>266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41" t="e">
        <f t="shared" si="3"/>
        <v>#DIV/0!</v>
      </c>
    </row>
    <row r="257" spans="1:12" hidden="1" x14ac:dyDescent="0.25">
      <c r="A257" s="25">
        <v>62302</v>
      </c>
      <c r="B257" s="22" t="s">
        <v>267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41" t="e">
        <f t="shared" si="3"/>
        <v>#DIV/0!</v>
      </c>
    </row>
    <row r="258" spans="1:12" hidden="1" x14ac:dyDescent="0.25">
      <c r="A258" s="25">
        <v>62303</v>
      </c>
      <c r="B258" s="22" t="s">
        <v>226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41" t="e">
        <f t="shared" si="3"/>
        <v>#DIV/0!</v>
      </c>
    </row>
    <row r="259" spans="1:12" hidden="1" x14ac:dyDescent="0.25">
      <c r="A259" s="25">
        <v>62304</v>
      </c>
      <c r="B259" s="22" t="s">
        <v>227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41" t="e">
        <f t="shared" si="3"/>
        <v>#DIV/0!</v>
      </c>
    </row>
    <row r="260" spans="1:12" hidden="1" x14ac:dyDescent="0.25">
      <c r="A260" s="25">
        <v>63101</v>
      </c>
      <c r="B260" s="22" t="s">
        <v>268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41" t="e">
        <f t="shared" si="3"/>
        <v>#DIV/0!</v>
      </c>
    </row>
    <row r="261" spans="1:12" hidden="1" x14ac:dyDescent="0.25">
      <c r="A261" s="25">
        <v>63102</v>
      </c>
      <c r="B261" s="22" t="s">
        <v>269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41" t="e">
        <f t="shared" si="3"/>
        <v>#DIV/0!</v>
      </c>
    </row>
    <row r="262" spans="1:12" hidden="1" x14ac:dyDescent="0.25">
      <c r="A262" s="25">
        <v>63103</v>
      </c>
      <c r="B262" s="22" t="s">
        <v>270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41" t="e">
        <f t="shared" si="3"/>
        <v>#DIV/0!</v>
      </c>
    </row>
    <row r="263" spans="1:12" hidden="1" x14ac:dyDescent="0.25">
      <c r="A263" s="25">
        <v>63104</v>
      </c>
      <c r="B263" s="22" t="s">
        <v>271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41" t="e">
        <f t="shared" si="3"/>
        <v>#DIV/0!</v>
      </c>
    </row>
    <row r="264" spans="1:12" hidden="1" x14ac:dyDescent="0.25">
      <c r="A264" s="25">
        <v>63105</v>
      </c>
      <c r="B264" s="22" t="s">
        <v>272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41" t="e">
        <f t="shared" si="3"/>
        <v>#DIV/0!</v>
      </c>
    </row>
    <row r="265" spans="1:12" hidden="1" x14ac:dyDescent="0.25">
      <c r="A265" s="25">
        <v>63106</v>
      </c>
      <c r="B265" s="22" t="s">
        <v>273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41" t="e">
        <f t="shared" si="3"/>
        <v>#DIV/0!</v>
      </c>
    </row>
    <row r="266" spans="1:12" hidden="1" x14ac:dyDescent="0.25">
      <c r="A266" s="25">
        <v>63107</v>
      </c>
      <c r="B266" s="22" t="s">
        <v>274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41" t="e">
        <f t="shared" ref="L266:L304" si="4">+J266/I266</f>
        <v>#DIV/0!</v>
      </c>
    </row>
    <row r="267" spans="1:12" hidden="1" x14ac:dyDescent="0.25">
      <c r="A267" s="25">
        <v>63108</v>
      </c>
      <c r="B267" s="22" t="s">
        <v>275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41" t="e">
        <f t="shared" si="4"/>
        <v>#DIV/0!</v>
      </c>
    </row>
    <row r="268" spans="1:12" hidden="1" x14ac:dyDescent="0.25">
      <c r="A268" s="25">
        <v>63109</v>
      </c>
      <c r="B268" s="22" t="s">
        <v>276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41" t="e">
        <f t="shared" si="4"/>
        <v>#DIV/0!</v>
      </c>
    </row>
    <row r="269" spans="1:12" hidden="1" x14ac:dyDescent="0.25">
      <c r="A269" s="25">
        <v>63199</v>
      </c>
      <c r="B269" s="22" t="s">
        <v>277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41" t="e">
        <f t="shared" si="4"/>
        <v>#DIV/0!</v>
      </c>
    </row>
    <row r="270" spans="1:12" hidden="1" x14ac:dyDescent="0.25">
      <c r="A270" s="25">
        <v>63201</v>
      </c>
      <c r="B270" s="22" t="s">
        <v>278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41" t="e">
        <f t="shared" si="4"/>
        <v>#DIV/0!</v>
      </c>
    </row>
    <row r="271" spans="1:12" hidden="1" x14ac:dyDescent="0.25">
      <c r="A271" s="25">
        <v>63202</v>
      </c>
      <c r="B271" s="22" t="s">
        <v>279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41" t="e">
        <f t="shared" si="4"/>
        <v>#DIV/0!</v>
      </c>
    </row>
    <row r="272" spans="1:12" hidden="1" x14ac:dyDescent="0.25">
      <c r="A272" s="25">
        <v>63203</v>
      </c>
      <c r="B272" s="22" t="s">
        <v>280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41" t="e">
        <f t="shared" si="4"/>
        <v>#DIV/0!</v>
      </c>
    </row>
    <row r="273" spans="1:12" hidden="1" x14ac:dyDescent="0.25">
      <c r="A273" s="25">
        <v>63204</v>
      </c>
      <c r="B273" s="22" t="s">
        <v>281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41" t="e">
        <f t="shared" si="4"/>
        <v>#DIV/0!</v>
      </c>
    </row>
    <row r="274" spans="1:12" hidden="1" x14ac:dyDescent="0.25">
      <c r="A274" s="25">
        <v>63205</v>
      </c>
      <c r="B274" s="22" t="s">
        <v>282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41" t="e">
        <f t="shared" si="4"/>
        <v>#DIV/0!</v>
      </c>
    </row>
    <row r="275" spans="1:12" hidden="1" x14ac:dyDescent="0.25">
      <c r="A275" s="25">
        <v>63206</v>
      </c>
      <c r="B275" s="22" t="s">
        <v>283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41" t="e">
        <f t="shared" si="4"/>
        <v>#DIV/0!</v>
      </c>
    </row>
    <row r="276" spans="1:12" hidden="1" x14ac:dyDescent="0.25">
      <c r="A276" s="25">
        <v>63207</v>
      </c>
      <c r="B276" s="22" t="s">
        <v>224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41" t="e">
        <f t="shared" si="4"/>
        <v>#DIV/0!</v>
      </c>
    </row>
    <row r="277" spans="1:12" hidden="1" x14ac:dyDescent="0.25">
      <c r="A277" s="25">
        <v>63208</v>
      </c>
      <c r="B277" s="22" t="s">
        <v>225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41" t="e">
        <f t="shared" si="4"/>
        <v>#DIV/0!</v>
      </c>
    </row>
    <row r="278" spans="1:12" hidden="1" x14ac:dyDescent="0.25">
      <c r="A278" s="25">
        <v>63209</v>
      </c>
      <c r="B278" s="22" t="s">
        <v>226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41" t="e">
        <f t="shared" si="4"/>
        <v>#DIV/0!</v>
      </c>
    </row>
    <row r="279" spans="1:12" hidden="1" x14ac:dyDescent="0.25">
      <c r="A279" s="25">
        <v>63210</v>
      </c>
      <c r="B279" s="22" t="s">
        <v>227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41" t="e">
        <f t="shared" si="4"/>
        <v>#DIV/0!</v>
      </c>
    </row>
    <row r="280" spans="1:12" hidden="1" x14ac:dyDescent="0.25">
      <c r="A280" s="25">
        <v>71101</v>
      </c>
      <c r="B280" s="22" t="s">
        <v>284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41" t="e">
        <f t="shared" si="4"/>
        <v>#DIV/0!</v>
      </c>
    </row>
    <row r="281" spans="1:12" hidden="1" x14ac:dyDescent="0.25">
      <c r="A281" s="25">
        <v>71103</v>
      </c>
      <c r="B281" s="22" t="s">
        <v>285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41" t="e">
        <f t="shared" si="4"/>
        <v>#DIV/0!</v>
      </c>
    </row>
    <row r="282" spans="1:12" hidden="1" x14ac:dyDescent="0.25">
      <c r="A282" s="25">
        <v>71199</v>
      </c>
      <c r="B282" s="22" t="s">
        <v>286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41" t="e">
        <f t="shared" si="4"/>
        <v>#DIV/0!</v>
      </c>
    </row>
    <row r="283" spans="1:12" hidden="1" x14ac:dyDescent="0.25">
      <c r="A283" s="25">
        <v>71201</v>
      </c>
      <c r="B283" s="22" t="s">
        <v>284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41" t="e">
        <f t="shared" si="4"/>
        <v>#DIV/0!</v>
      </c>
    </row>
    <row r="284" spans="1:12" hidden="1" x14ac:dyDescent="0.25">
      <c r="A284" s="25">
        <v>71299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41" t="e">
        <f t="shared" si="4"/>
        <v>#DIV/0!</v>
      </c>
    </row>
    <row r="285" spans="1:12" hidden="1" x14ac:dyDescent="0.25">
      <c r="A285" s="25">
        <v>71301</v>
      </c>
      <c r="B285" s="22" t="s">
        <v>189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41" t="e">
        <f t="shared" si="4"/>
        <v>#DIV/0!</v>
      </c>
    </row>
    <row r="286" spans="1:12" hidden="1" x14ac:dyDescent="0.25">
      <c r="A286" s="25">
        <v>71302</v>
      </c>
      <c r="B286" s="22" t="s">
        <v>287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41" t="e">
        <f t="shared" si="4"/>
        <v>#DIV/0!</v>
      </c>
    </row>
    <row r="287" spans="1:12" hidden="1" x14ac:dyDescent="0.25">
      <c r="A287" s="25">
        <v>71303</v>
      </c>
      <c r="B287" s="22" t="s">
        <v>191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41" t="e">
        <f t="shared" si="4"/>
        <v>#DIV/0!</v>
      </c>
    </row>
    <row r="288" spans="1:12" hidden="1" x14ac:dyDescent="0.25">
      <c r="A288" s="25">
        <v>71304</v>
      </c>
      <c r="B288" s="22" t="s">
        <v>192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41" t="e">
        <f t="shared" si="4"/>
        <v>#DIV/0!</v>
      </c>
    </row>
    <row r="289" spans="1:12" hidden="1" x14ac:dyDescent="0.25">
      <c r="A289" s="25">
        <v>71305</v>
      </c>
      <c r="B289" s="22" t="s">
        <v>193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41" t="e">
        <f t="shared" si="4"/>
        <v>#DIV/0!</v>
      </c>
    </row>
    <row r="290" spans="1:12" hidden="1" x14ac:dyDescent="0.25">
      <c r="A290" s="25">
        <v>71306</v>
      </c>
      <c r="B290" s="22" t="s">
        <v>194</v>
      </c>
      <c r="C290" s="23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41" t="e">
        <f t="shared" si="4"/>
        <v>#DIV/0!</v>
      </c>
    </row>
    <row r="291" spans="1:12" hidden="1" x14ac:dyDescent="0.25">
      <c r="A291" s="25">
        <v>71307</v>
      </c>
      <c r="B291" s="22" t="s">
        <v>195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41" t="e">
        <f t="shared" si="4"/>
        <v>#DIV/0!</v>
      </c>
    </row>
    <row r="292" spans="1:12" hidden="1" x14ac:dyDescent="0.25">
      <c r="A292" s="25">
        <v>71308</v>
      </c>
      <c r="B292" s="22" t="s">
        <v>199</v>
      </c>
      <c r="C292" s="23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41" t="e">
        <f t="shared" si="4"/>
        <v>#DIV/0!</v>
      </c>
    </row>
    <row r="293" spans="1:12" hidden="1" x14ac:dyDescent="0.25">
      <c r="A293" s="25">
        <v>71309</v>
      </c>
      <c r="B293" s="22" t="s">
        <v>197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41" t="e">
        <f t="shared" si="4"/>
        <v>#DIV/0!</v>
      </c>
    </row>
    <row r="294" spans="1:12" hidden="1" x14ac:dyDescent="0.25">
      <c r="A294" s="25">
        <v>71310</v>
      </c>
      <c r="B294" s="22" t="s">
        <v>198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41" t="e">
        <f t="shared" si="4"/>
        <v>#DIV/0!</v>
      </c>
    </row>
    <row r="295" spans="1:12" hidden="1" x14ac:dyDescent="0.25">
      <c r="A295" s="25">
        <v>71401</v>
      </c>
      <c r="B295" s="22" t="s">
        <v>195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41" t="e">
        <f t="shared" si="4"/>
        <v>#DIV/0!</v>
      </c>
    </row>
    <row r="296" spans="1:12" hidden="1" x14ac:dyDescent="0.25">
      <c r="A296" s="25">
        <v>71402</v>
      </c>
      <c r="B296" s="22" t="s">
        <v>199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41" t="e">
        <f t="shared" si="4"/>
        <v>#DIV/0!</v>
      </c>
    </row>
    <row r="297" spans="1:12" hidden="1" x14ac:dyDescent="0.25">
      <c r="A297" s="25">
        <v>71403</v>
      </c>
      <c r="B297" s="22" t="s">
        <v>200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41" t="e">
        <f t="shared" si="4"/>
        <v>#DIV/0!</v>
      </c>
    </row>
    <row r="298" spans="1:12" hidden="1" x14ac:dyDescent="0.25">
      <c r="A298" s="25">
        <v>71404</v>
      </c>
      <c r="B298" s="22" t="s">
        <v>201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41" t="e">
        <f t="shared" si="4"/>
        <v>#DIV/0!</v>
      </c>
    </row>
    <row r="299" spans="1:12" hidden="1" x14ac:dyDescent="0.25">
      <c r="A299" s="25">
        <v>71405</v>
      </c>
      <c r="B299" s="22" t="s">
        <v>197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41" t="e">
        <f t="shared" si="4"/>
        <v>#DIV/0!</v>
      </c>
    </row>
    <row r="300" spans="1:12" hidden="1" x14ac:dyDescent="0.25">
      <c r="A300" s="25">
        <v>71406</v>
      </c>
      <c r="B300" s="22" t="s">
        <v>198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41" t="e">
        <f t="shared" si="4"/>
        <v>#DIV/0!</v>
      </c>
    </row>
    <row r="301" spans="1:12" hidden="1" x14ac:dyDescent="0.25">
      <c r="A301" s="25">
        <v>72101</v>
      </c>
      <c r="B301" s="22" t="s">
        <v>288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41" t="e">
        <f t="shared" si="4"/>
        <v>#DIV/0!</v>
      </c>
    </row>
    <row r="302" spans="1:12" hidden="1" x14ac:dyDescent="0.25">
      <c r="A302" s="25">
        <v>99101</v>
      </c>
      <c r="B302" s="22" t="s">
        <v>89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41" t="e">
        <f t="shared" si="4"/>
        <v>#DIV/0!</v>
      </c>
    </row>
    <row r="303" spans="1:12" hidden="1" x14ac:dyDescent="0.25">
      <c r="A303" s="25">
        <v>99201</v>
      </c>
      <c r="B303" s="22" t="s">
        <v>90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41" t="e">
        <f t="shared" si="4"/>
        <v>#DIV/0!</v>
      </c>
    </row>
    <row r="304" spans="1:12" x14ac:dyDescent="0.25">
      <c r="A304" s="33"/>
      <c r="B304" s="32" t="s">
        <v>1</v>
      </c>
      <c r="C304" s="34">
        <v>542373.72</v>
      </c>
      <c r="D304" s="28">
        <v>0</v>
      </c>
      <c r="E304" s="28">
        <v>0</v>
      </c>
      <c r="F304" s="34">
        <v>542373.72</v>
      </c>
      <c r="G304" s="34">
        <v>95347.930000000008</v>
      </c>
      <c r="H304" s="34">
        <v>95347.93</v>
      </c>
      <c r="I304" s="34">
        <v>542373.72</v>
      </c>
      <c r="J304" s="34">
        <v>2580.27</v>
      </c>
      <c r="K304" s="34">
        <v>539793.44999999995</v>
      </c>
      <c r="L304" s="44">
        <f t="shared" si="4"/>
        <v>4.7573654564236631E-3</v>
      </c>
    </row>
  </sheetData>
  <autoFilter ref="A7:L304">
    <filterColumn colId="3" showButton="0"/>
    <filterColumn colId="6" showButton="0"/>
    <filterColumn colId="11">
      <filters>
        <filter val="*"/>
        <filter val="0.0%"/>
        <filter val="0.5%"/>
        <filter val="1.0%"/>
        <filter val="100%"/>
        <filter val="2.0%"/>
        <filter val="7.2%"/>
      </filters>
    </filterColumn>
  </autoFilter>
  <mergeCells count="7">
    <mergeCell ref="D7:E7"/>
    <mergeCell ref="F7:F8"/>
    <mergeCell ref="G7:H7"/>
    <mergeCell ref="A1:L1"/>
    <mergeCell ref="A2:L2"/>
    <mergeCell ref="A3:L3"/>
    <mergeCell ref="A4:L4"/>
  </mergeCells>
  <printOptions horizontalCentered="1"/>
  <pageMargins left="0" right="0" top="0.74803149606299213" bottom="0.74803149606299213" header="0.31496062992125984" footer="0.99"/>
  <pageSetup scale="75" orientation="portrait" horizontalDpi="0" verticalDpi="0" r:id="rId1"/>
  <headerFooter>
    <oddFooter>&amp;CPreparado por Tec. Echegoyén &amp;D&amp;RPágina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9999"/>
  </sheetPr>
  <dimension ref="A1:L306"/>
  <sheetViews>
    <sheetView workbookViewId="0">
      <selection activeCell="C61" sqref="C61"/>
    </sheetView>
  </sheetViews>
  <sheetFormatPr baseColWidth="10" defaultRowHeight="15" x14ac:dyDescent="0.25"/>
  <cols>
    <col min="1" max="1" width="9.7109375" customWidth="1"/>
    <col min="2" max="2" width="22" customWidth="1"/>
    <col min="3" max="3" width="14.140625" bestFit="1" customWidth="1"/>
    <col min="4" max="5" width="11.5703125" hidden="1" customWidth="1"/>
    <col min="6" max="6" width="14.140625" bestFit="1" customWidth="1"/>
    <col min="7" max="7" width="11.28515625" customWidth="1"/>
    <col min="8" max="8" width="11.5703125" bestFit="1" customWidth="1"/>
    <col min="9" max="9" width="14.140625" bestFit="1" customWidth="1"/>
    <col min="10" max="10" width="11.5703125" bestFit="1" customWidth="1"/>
    <col min="11" max="11" width="14.140625" bestFit="1" customWidth="1"/>
    <col min="12" max="12" width="5.85546875" customWidth="1"/>
  </cols>
  <sheetData>
    <row r="1" spans="1:12" ht="15.75" x14ac:dyDescent="0.25">
      <c r="A1" s="76" t="s">
        <v>0</v>
      </c>
      <c r="B1" s="76"/>
      <c r="C1" s="76"/>
      <c r="D1" s="64"/>
      <c r="E1" s="64"/>
      <c r="F1" s="76"/>
      <c r="G1" s="76"/>
      <c r="H1" s="76"/>
      <c r="I1" s="76"/>
      <c r="J1" s="76"/>
      <c r="K1" s="76"/>
      <c r="L1" s="76"/>
    </row>
    <row r="2" spans="1:12" ht="15.75" x14ac:dyDescent="0.25">
      <c r="A2" s="63" t="s">
        <v>305</v>
      </c>
      <c r="B2" s="63"/>
      <c r="C2" s="63"/>
      <c r="D2" s="64"/>
      <c r="E2" s="64"/>
      <c r="F2" s="63"/>
      <c r="G2" s="63"/>
      <c r="H2" s="63"/>
      <c r="I2" s="63"/>
      <c r="J2" s="63"/>
      <c r="K2" s="63"/>
      <c r="L2" s="63"/>
    </row>
    <row r="3" spans="1:12" x14ac:dyDescent="0.25">
      <c r="A3" s="79" t="s">
        <v>303</v>
      </c>
      <c r="B3" s="79"/>
      <c r="C3" s="79"/>
      <c r="D3" s="64"/>
      <c r="E3" s="64"/>
      <c r="F3" s="79"/>
      <c r="G3" s="79"/>
      <c r="H3" s="79"/>
      <c r="I3" s="79"/>
      <c r="J3" s="79"/>
      <c r="K3" s="79"/>
      <c r="L3" s="79"/>
    </row>
    <row r="4" spans="1:12" x14ac:dyDescent="0.25">
      <c r="A4" s="80" t="s">
        <v>291</v>
      </c>
      <c r="B4" s="80"/>
      <c r="C4" s="80"/>
      <c r="D4" s="64"/>
      <c r="E4" s="64"/>
      <c r="F4" s="80"/>
      <c r="G4" s="80"/>
      <c r="H4" s="80"/>
      <c r="I4" s="80"/>
      <c r="J4" s="80"/>
      <c r="K4" s="80"/>
      <c r="L4" s="80"/>
    </row>
    <row r="6" spans="1:12" x14ac:dyDescent="0.25">
      <c r="A6" s="47"/>
      <c r="B6" s="47"/>
      <c r="C6" s="47"/>
      <c r="D6" s="53" t="s">
        <v>294</v>
      </c>
      <c r="E6" s="51" t="s">
        <v>295</v>
      </c>
      <c r="F6" s="47"/>
      <c r="G6" s="47" t="s">
        <v>300</v>
      </c>
      <c r="H6" s="47" t="s">
        <v>301</v>
      </c>
      <c r="I6" s="47"/>
      <c r="J6" s="47"/>
      <c r="K6" s="47"/>
      <c r="L6" s="47"/>
    </row>
    <row r="7" spans="1:12" x14ac:dyDescent="0.25">
      <c r="A7" s="48" t="s">
        <v>31</v>
      </c>
      <c r="B7" s="48" t="s">
        <v>32</v>
      </c>
      <c r="C7" s="48" t="s">
        <v>33</v>
      </c>
      <c r="D7" s="78" t="s">
        <v>34</v>
      </c>
      <c r="E7" s="78"/>
      <c r="F7" s="71" t="s">
        <v>35</v>
      </c>
      <c r="G7" s="73" t="s">
        <v>36</v>
      </c>
      <c r="H7" s="73"/>
      <c r="I7" s="48" t="s">
        <v>33</v>
      </c>
      <c r="J7" s="48" t="s">
        <v>28</v>
      </c>
      <c r="K7" s="49" t="s">
        <v>22</v>
      </c>
      <c r="L7" s="56" t="s">
        <v>289</v>
      </c>
    </row>
    <row r="8" spans="1:12" x14ac:dyDescent="0.25">
      <c r="A8" s="30" t="s">
        <v>292</v>
      </c>
      <c r="B8" s="30" t="s">
        <v>292</v>
      </c>
      <c r="C8" s="31" t="s">
        <v>37</v>
      </c>
      <c r="D8" s="55" t="s">
        <v>38</v>
      </c>
      <c r="E8" s="52" t="s">
        <v>39</v>
      </c>
      <c r="F8" s="72"/>
      <c r="G8" s="31" t="s">
        <v>38</v>
      </c>
      <c r="H8" s="30" t="s">
        <v>39</v>
      </c>
      <c r="I8" s="57" t="s">
        <v>40</v>
      </c>
      <c r="J8" s="30"/>
      <c r="K8" s="30" t="s">
        <v>292</v>
      </c>
      <c r="L8" s="30"/>
    </row>
    <row r="9" spans="1:12" x14ac:dyDescent="0.25">
      <c r="A9" s="31">
        <v>5</v>
      </c>
      <c r="B9" s="30" t="s">
        <v>41</v>
      </c>
      <c r="C9" s="40">
        <v>53254.44</v>
      </c>
      <c r="D9" s="21">
        <v>0</v>
      </c>
      <c r="E9" s="21">
        <v>0</v>
      </c>
      <c r="F9" s="40">
        <v>53254.44</v>
      </c>
      <c r="G9" s="40">
        <v>0</v>
      </c>
      <c r="H9" s="40">
        <v>0</v>
      </c>
      <c r="I9" s="40">
        <f>+F9+G9-H9</f>
        <v>53254.44</v>
      </c>
      <c r="J9" s="40">
        <v>0</v>
      </c>
      <c r="K9" s="40">
        <f>+I9-J9</f>
        <v>53254.44</v>
      </c>
      <c r="L9" s="46">
        <f>+J9/I9</f>
        <v>0</v>
      </c>
    </row>
    <row r="10" spans="1:12" x14ac:dyDescent="0.25">
      <c r="A10" s="25">
        <v>6</v>
      </c>
      <c r="B10" s="22" t="s">
        <v>42</v>
      </c>
      <c r="C10" s="23">
        <v>1767166.55</v>
      </c>
      <c r="D10" s="23">
        <v>0</v>
      </c>
      <c r="E10" s="23">
        <v>0</v>
      </c>
      <c r="F10" s="23">
        <v>1767166.55</v>
      </c>
      <c r="G10" s="23">
        <v>0</v>
      </c>
      <c r="H10" s="23">
        <v>0</v>
      </c>
      <c r="I10" s="39">
        <f t="shared" ref="I10:I11" si="0">+F10+G10-H10</f>
        <v>1767166.55</v>
      </c>
      <c r="J10" s="23">
        <v>0</v>
      </c>
      <c r="K10" s="23">
        <f t="shared" ref="K10:K11" si="1">+I10-J10</f>
        <v>1767166.55</v>
      </c>
      <c r="L10" s="24">
        <f t="shared" ref="L10:L13" si="2">+J10/I10</f>
        <v>0</v>
      </c>
    </row>
    <row r="11" spans="1:12" x14ac:dyDescent="0.25">
      <c r="A11" s="25">
        <v>7</v>
      </c>
      <c r="B11" s="22" t="s">
        <v>43</v>
      </c>
      <c r="C11" s="23">
        <v>349074</v>
      </c>
      <c r="D11" s="23">
        <v>0</v>
      </c>
      <c r="E11" s="23">
        <v>0</v>
      </c>
      <c r="F11" s="23">
        <v>349074</v>
      </c>
      <c r="G11" s="23">
        <v>0</v>
      </c>
      <c r="H11" s="23">
        <v>0</v>
      </c>
      <c r="I11" s="39">
        <f t="shared" si="0"/>
        <v>349074</v>
      </c>
      <c r="J11" s="23">
        <v>0</v>
      </c>
      <c r="K11" s="23">
        <f t="shared" si="1"/>
        <v>349074</v>
      </c>
      <c r="L11" s="24">
        <f t="shared" si="2"/>
        <v>0</v>
      </c>
    </row>
    <row r="12" spans="1:12" hidden="1" x14ac:dyDescent="0.25">
      <c r="A12" s="25">
        <v>9</v>
      </c>
      <c r="B12" s="22" t="s">
        <v>44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34">
        <v>0</v>
      </c>
      <c r="J12" s="23">
        <v>0</v>
      </c>
      <c r="K12" s="23">
        <v>0</v>
      </c>
      <c r="L12" s="22"/>
    </row>
    <row r="13" spans="1:12" x14ac:dyDescent="0.25">
      <c r="A13" s="32"/>
      <c r="B13" s="32" t="s">
        <v>1</v>
      </c>
      <c r="C13" s="34">
        <v>2169494.9900000002</v>
      </c>
      <c r="D13" s="23">
        <v>0</v>
      </c>
      <c r="E13" s="23">
        <v>0</v>
      </c>
      <c r="F13" s="34">
        <v>2169494.9900000002</v>
      </c>
      <c r="G13" s="34">
        <v>0</v>
      </c>
      <c r="H13" s="34">
        <v>0</v>
      </c>
      <c r="I13" s="37">
        <f>+F13+G13-H13</f>
        <v>2169494.9900000002</v>
      </c>
      <c r="J13" s="34">
        <v>0</v>
      </c>
      <c r="K13" s="37">
        <f>+I13-J13</f>
        <v>2169494.9900000002</v>
      </c>
      <c r="L13" s="38">
        <f t="shared" si="2"/>
        <v>0</v>
      </c>
    </row>
    <row r="14" spans="1:12" hidden="1" x14ac:dyDescent="0.25">
      <c r="A14" s="25">
        <v>51</v>
      </c>
      <c r="B14" s="22" t="s">
        <v>45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34">
        <v>0</v>
      </c>
      <c r="J14" s="23">
        <v>0</v>
      </c>
      <c r="K14" s="23">
        <v>0</v>
      </c>
      <c r="L14" s="22"/>
    </row>
    <row r="15" spans="1:12" hidden="1" x14ac:dyDescent="0.25">
      <c r="A15" s="25">
        <v>54</v>
      </c>
      <c r="B15" s="22" t="s">
        <v>46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34">
        <v>0</v>
      </c>
      <c r="J15" s="23">
        <v>0</v>
      </c>
      <c r="K15" s="23">
        <v>0</v>
      </c>
      <c r="L15" s="22"/>
    </row>
    <row r="16" spans="1:12" x14ac:dyDescent="0.25">
      <c r="A16" s="25">
        <v>55</v>
      </c>
      <c r="B16" s="22" t="s">
        <v>47</v>
      </c>
      <c r="C16" s="23">
        <v>53254.44</v>
      </c>
      <c r="D16" s="23">
        <v>0</v>
      </c>
      <c r="E16" s="23">
        <v>0</v>
      </c>
      <c r="F16" s="23">
        <v>53254.44</v>
      </c>
      <c r="G16" s="23">
        <v>0</v>
      </c>
      <c r="H16" s="23">
        <v>0</v>
      </c>
      <c r="I16" s="39">
        <f>+F16+G16-H16</f>
        <v>53254.44</v>
      </c>
      <c r="J16" s="23">
        <v>0</v>
      </c>
      <c r="K16" s="23">
        <f>+I16-J16</f>
        <v>53254.44</v>
      </c>
      <c r="L16" s="24">
        <f t="shared" ref="L16" si="3">+J16/I16</f>
        <v>0</v>
      </c>
    </row>
    <row r="17" spans="1:12" hidden="1" x14ac:dyDescent="0.25">
      <c r="A17" s="25">
        <v>56</v>
      </c>
      <c r="B17" s="22" t="s">
        <v>48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34">
        <v>0</v>
      </c>
      <c r="J17" s="23">
        <v>0</v>
      </c>
      <c r="K17" s="23">
        <v>0</v>
      </c>
      <c r="L17" s="22"/>
    </row>
    <row r="18" spans="1:12" x14ac:dyDescent="0.25">
      <c r="A18" s="25">
        <v>61</v>
      </c>
      <c r="B18" s="22" t="s">
        <v>49</v>
      </c>
      <c r="C18" s="23">
        <v>1767166.55</v>
      </c>
      <c r="D18" s="23">
        <v>0</v>
      </c>
      <c r="E18" s="23">
        <v>0</v>
      </c>
      <c r="F18" s="23">
        <v>1767166.55</v>
      </c>
      <c r="G18" s="23">
        <v>0</v>
      </c>
      <c r="H18" s="23">
        <v>0</v>
      </c>
      <c r="I18" s="39">
        <f>+F18+G18-H18</f>
        <v>1767166.55</v>
      </c>
      <c r="J18" s="23">
        <v>0</v>
      </c>
      <c r="K18" s="23">
        <f>+I18-J18</f>
        <v>1767166.55</v>
      </c>
      <c r="L18" s="24">
        <f t="shared" ref="L18" si="4">+J18/I18</f>
        <v>0</v>
      </c>
    </row>
    <row r="19" spans="1:12" hidden="1" x14ac:dyDescent="0.25">
      <c r="A19" s="25">
        <v>62</v>
      </c>
      <c r="B19" s="22" t="s">
        <v>50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34">
        <v>0</v>
      </c>
      <c r="J19" s="23">
        <v>0</v>
      </c>
      <c r="K19" s="23">
        <v>0</v>
      </c>
      <c r="L19" s="22"/>
    </row>
    <row r="20" spans="1:12" hidden="1" x14ac:dyDescent="0.25">
      <c r="A20" s="25">
        <v>63</v>
      </c>
      <c r="B20" s="22" t="s">
        <v>51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34">
        <v>0</v>
      </c>
      <c r="J20" s="23">
        <v>0</v>
      </c>
      <c r="K20" s="23">
        <v>0</v>
      </c>
      <c r="L20" s="22"/>
    </row>
    <row r="21" spans="1:12" x14ac:dyDescent="0.25">
      <c r="A21" s="25">
        <v>71</v>
      </c>
      <c r="B21" s="22" t="s">
        <v>52</v>
      </c>
      <c r="C21" s="23">
        <v>349074</v>
      </c>
      <c r="D21" s="23">
        <v>0</v>
      </c>
      <c r="E21" s="23">
        <v>0</v>
      </c>
      <c r="F21" s="23">
        <v>349074</v>
      </c>
      <c r="G21" s="23">
        <v>0</v>
      </c>
      <c r="H21" s="23">
        <v>0</v>
      </c>
      <c r="I21" s="39">
        <f>+F21+G21-H21</f>
        <v>349074</v>
      </c>
      <c r="J21" s="23">
        <v>0</v>
      </c>
      <c r="K21" s="23">
        <f>+I21-J21</f>
        <v>349074</v>
      </c>
      <c r="L21" s="24">
        <f t="shared" ref="L21" si="5">+J21/I21</f>
        <v>0</v>
      </c>
    </row>
    <row r="22" spans="1:12" hidden="1" x14ac:dyDescent="0.25">
      <c r="A22" s="25">
        <v>72</v>
      </c>
      <c r="B22" s="22" t="s">
        <v>53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34">
        <v>0</v>
      </c>
      <c r="J22" s="23">
        <v>0</v>
      </c>
      <c r="K22" s="23">
        <v>0</v>
      </c>
      <c r="L22" s="22"/>
    </row>
    <row r="23" spans="1:12" hidden="1" x14ac:dyDescent="0.25">
      <c r="A23" s="25">
        <v>99</v>
      </c>
      <c r="B23" s="22" t="s">
        <v>54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34">
        <v>0</v>
      </c>
      <c r="J23" s="23">
        <v>0</v>
      </c>
      <c r="K23" s="23">
        <v>0</v>
      </c>
      <c r="L23" s="22"/>
    </row>
    <row r="24" spans="1:12" x14ac:dyDescent="0.25">
      <c r="A24" s="36"/>
      <c r="B24" s="36" t="s">
        <v>1</v>
      </c>
      <c r="C24" s="37">
        <v>2169494.9900000002</v>
      </c>
      <c r="D24" s="23">
        <v>0</v>
      </c>
      <c r="E24" s="23">
        <v>0</v>
      </c>
      <c r="F24" s="37">
        <v>2169494.9900000002</v>
      </c>
      <c r="G24" s="37">
        <v>0</v>
      </c>
      <c r="H24" s="37">
        <v>0</v>
      </c>
      <c r="I24" s="37">
        <f>+F24+G24-H24</f>
        <v>2169494.9900000002</v>
      </c>
      <c r="J24" s="37">
        <v>0</v>
      </c>
      <c r="K24" s="37">
        <f>+I24-J24</f>
        <v>2169494.9900000002</v>
      </c>
      <c r="L24" s="35">
        <f t="shared" ref="L24" si="6">+J24/I24</f>
        <v>0</v>
      </c>
    </row>
    <row r="25" spans="1:12" hidden="1" x14ac:dyDescent="0.25">
      <c r="A25" s="25">
        <v>511</v>
      </c>
      <c r="B25" s="22" t="s">
        <v>55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34">
        <v>0</v>
      </c>
      <c r="J25" s="23">
        <v>0</v>
      </c>
      <c r="K25" s="23">
        <v>0</v>
      </c>
      <c r="L25" s="22"/>
    </row>
    <row r="26" spans="1:12" hidden="1" x14ac:dyDescent="0.25">
      <c r="A26" s="25">
        <v>512</v>
      </c>
      <c r="B26" s="22" t="s">
        <v>56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34">
        <v>0</v>
      </c>
      <c r="J26" s="23">
        <v>0</v>
      </c>
      <c r="K26" s="23">
        <v>0</v>
      </c>
      <c r="L26" s="22"/>
    </row>
    <row r="27" spans="1:12" hidden="1" x14ac:dyDescent="0.25">
      <c r="A27" s="25">
        <v>513</v>
      </c>
      <c r="B27" s="22" t="s">
        <v>57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34">
        <v>0</v>
      </c>
      <c r="J27" s="23">
        <v>0</v>
      </c>
      <c r="K27" s="23">
        <v>0</v>
      </c>
      <c r="L27" s="22"/>
    </row>
    <row r="28" spans="1:12" hidden="1" x14ac:dyDescent="0.25">
      <c r="A28" s="25">
        <v>514</v>
      </c>
      <c r="B28" s="22" t="s">
        <v>58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34">
        <v>0</v>
      </c>
      <c r="J28" s="23">
        <v>0</v>
      </c>
      <c r="K28" s="23">
        <v>0</v>
      </c>
      <c r="L28" s="22"/>
    </row>
    <row r="29" spans="1:12" hidden="1" x14ac:dyDescent="0.25">
      <c r="A29" s="25">
        <v>515</v>
      </c>
      <c r="B29" s="22" t="s">
        <v>59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34">
        <v>0</v>
      </c>
      <c r="J29" s="23">
        <v>0</v>
      </c>
      <c r="K29" s="23">
        <v>0</v>
      </c>
      <c r="L29" s="22"/>
    </row>
    <row r="30" spans="1:12" hidden="1" x14ac:dyDescent="0.25">
      <c r="A30" s="25">
        <v>516</v>
      </c>
      <c r="B30" s="22" t="s">
        <v>60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34">
        <v>0</v>
      </c>
      <c r="J30" s="23">
        <v>0</v>
      </c>
      <c r="K30" s="23">
        <v>0</v>
      </c>
      <c r="L30" s="22"/>
    </row>
    <row r="31" spans="1:12" hidden="1" x14ac:dyDescent="0.25">
      <c r="A31" s="25">
        <v>517</v>
      </c>
      <c r="B31" s="22" t="s">
        <v>61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34">
        <v>0</v>
      </c>
      <c r="J31" s="23">
        <v>0</v>
      </c>
      <c r="K31" s="23">
        <v>0</v>
      </c>
      <c r="L31" s="22"/>
    </row>
    <row r="32" spans="1:12" hidden="1" x14ac:dyDescent="0.25">
      <c r="A32" s="25">
        <v>518</v>
      </c>
      <c r="B32" s="22" t="s">
        <v>62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34">
        <v>0</v>
      </c>
      <c r="J32" s="23">
        <v>0</v>
      </c>
      <c r="K32" s="23">
        <v>0</v>
      </c>
      <c r="L32" s="22"/>
    </row>
    <row r="33" spans="1:12" hidden="1" x14ac:dyDescent="0.25">
      <c r="A33" s="25">
        <v>519</v>
      </c>
      <c r="B33" s="22" t="s">
        <v>63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34">
        <v>0</v>
      </c>
      <c r="J33" s="23">
        <v>0</v>
      </c>
      <c r="K33" s="23">
        <v>0</v>
      </c>
      <c r="L33" s="22"/>
    </row>
    <row r="34" spans="1:12" hidden="1" x14ac:dyDescent="0.25">
      <c r="A34" s="25">
        <v>541</v>
      </c>
      <c r="B34" s="22" t="s">
        <v>64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34">
        <v>0</v>
      </c>
      <c r="J34" s="23">
        <v>0</v>
      </c>
      <c r="K34" s="23">
        <v>0</v>
      </c>
      <c r="L34" s="22"/>
    </row>
    <row r="35" spans="1:12" hidden="1" x14ac:dyDescent="0.25">
      <c r="A35" s="25">
        <v>542</v>
      </c>
      <c r="B35" s="22" t="s">
        <v>65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34">
        <v>0</v>
      </c>
      <c r="J35" s="23">
        <v>0</v>
      </c>
      <c r="K35" s="23">
        <v>0</v>
      </c>
      <c r="L35" s="22"/>
    </row>
    <row r="36" spans="1:12" hidden="1" x14ac:dyDescent="0.25">
      <c r="A36" s="25">
        <v>543</v>
      </c>
      <c r="B36" s="22" t="s">
        <v>66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34">
        <v>0</v>
      </c>
      <c r="J36" s="23">
        <v>0</v>
      </c>
      <c r="K36" s="23">
        <v>0</v>
      </c>
      <c r="L36" s="22"/>
    </row>
    <row r="37" spans="1:12" hidden="1" x14ac:dyDescent="0.25">
      <c r="A37" s="25">
        <v>544</v>
      </c>
      <c r="B37" s="22" t="s">
        <v>67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34">
        <v>0</v>
      </c>
      <c r="J37" s="23">
        <v>0</v>
      </c>
      <c r="K37" s="23">
        <v>0</v>
      </c>
      <c r="L37" s="22"/>
    </row>
    <row r="38" spans="1:12" hidden="1" x14ac:dyDescent="0.25">
      <c r="A38" s="25">
        <v>545</v>
      </c>
      <c r="B38" s="22" t="s">
        <v>68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34">
        <v>0</v>
      </c>
      <c r="J38" s="23">
        <v>0</v>
      </c>
      <c r="K38" s="23">
        <v>0</v>
      </c>
      <c r="L38" s="22"/>
    </row>
    <row r="39" spans="1:12" hidden="1" x14ac:dyDescent="0.25">
      <c r="A39" s="25">
        <v>546</v>
      </c>
      <c r="B39" s="22" t="s">
        <v>69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34">
        <v>0</v>
      </c>
      <c r="J39" s="23">
        <v>0</v>
      </c>
      <c r="K39" s="23">
        <v>0</v>
      </c>
      <c r="L39" s="22"/>
    </row>
    <row r="40" spans="1:12" hidden="1" x14ac:dyDescent="0.25">
      <c r="A40" s="25">
        <v>551</v>
      </c>
      <c r="B40" s="22" t="s">
        <v>70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34">
        <v>0</v>
      </c>
      <c r="J40" s="23">
        <v>0</v>
      </c>
      <c r="K40" s="23">
        <v>0</v>
      </c>
      <c r="L40" s="22"/>
    </row>
    <row r="41" spans="1:12" x14ac:dyDescent="0.25">
      <c r="A41" s="25">
        <v>553</v>
      </c>
      <c r="B41" s="22" t="s">
        <v>71</v>
      </c>
      <c r="C41" s="23">
        <v>53254.44</v>
      </c>
      <c r="D41" s="23">
        <v>0</v>
      </c>
      <c r="E41" s="23">
        <v>0</v>
      </c>
      <c r="F41" s="23">
        <v>53254.44</v>
      </c>
      <c r="G41" s="23">
        <v>0</v>
      </c>
      <c r="H41" s="23">
        <v>0</v>
      </c>
      <c r="I41" s="39">
        <f>+F41+G41-H41</f>
        <v>53254.44</v>
      </c>
      <c r="J41" s="23">
        <v>0</v>
      </c>
      <c r="K41" s="23">
        <f>+I41-J41</f>
        <v>53254.44</v>
      </c>
      <c r="L41" s="24">
        <f t="shared" ref="L41" si="7">+J41/I41</f>
        <v>0</v>
      </c>
    </row>
    <row r="42" spans="1:12" hidden="1" x14ac:dyDescent="0.25">
      <c r="A42" s="25">
        <v>554</v>
      </c>
      <c r="B42" s="22" t="s">
        <v>72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34">
        <v>0</v>
      </c>
      <c r="J42" s="23">
        <v>0</v>
      </c>
      <c r="K42" s="23">
        <v>0</v>
      </c>
      <c r="L42" s="22"/>
    </row>
    <row r="43" spans="1:12" hidden="1" x14ac:dyDescent="0.25">
      <c r="A43" s="25">
        <v>555</v>
      </c>
      <c r="B43" s="22" t="s">
        <v>73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34">
        <v>0</v>
      </c>
      <c r="J43" s="23">
        <v>0</v>
      </c>
      <c r="K43" s="23">
        <v>0</v>
      </c>
      <c r="L43" s="22"/>
    </row>
    <row r="44" spans="1:12" hidden="1" x14ac:dyDescent="0.25">
      <c r="A44" s="25">
        <v>556</v>
      </c>
      <c r="B44" s="22" t="s">
        <v>74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34">
        <v>0</v>
      </c>
      <c r="J44" s="23">
        <v>0</v>
      </c>
      <c r="K44" s="23">
        <v>0</v>
      </c>
      <c r="L44" s="22"/>
    </row>
    <row r="45" spans="1:12" hidden="1" x14ac:dyDescent="0.25">
      <c r="A45" s="25">
        <v>557</v>
      </c>
      <c r="B45" s="22" t="s">
        <v>75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34">
        <v>0</v>
      </c>
      <c r="J45" s="23">
        <v>0</v>
      </c>
      <c r="K45" s="23">
        <v>0</v>
      </c>
      <c r="L45" s="22"/>
    </row>
    <row r="46" spans="1:12" hidden="1" x14ac:dyDescent="0.25">
      <c r="A46" s="25">
        <v>562</v>
      </c>
      <c r="B46" s="22" t="s">
        <v>76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34">
        <v>0</v>
      </c>
      <c r="J46" s="23">
        <v>0</v>
      </c>
      <c r="K46" s="23">
        <v>0</v>
      </c>
      <c r="L46" s="22"/>
    </row>
    <row r="47" spans="1:12" hidden="1" x14ac:dyDescent="0.25">
      <c r="A47" s="25">
        <v>563</v>
      </c>
      <c r="B47" s="22" t="s">
        <v>77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34">
        <v>0</v>
      </c>
      <c r="J47" s="23">
        <v>0</v>
      </c>
      <c r="K47" s="23">
        <v>0</v>
      </c>
      <c r="L47" s="22"/>
    </row>
    <row r="48" spans="1:12" hidden="1" x14ac:dyDescent="0.25">
      <c r="A48" s="25">
        <v>611</v>
      </c>
      <c r="B48" s="22" t="s">
        <v>78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34">
        <v>0</v>
      </c>
      <c r="J48" s="23">
        <v>0</v>
      </c>
      <c r="K48" s="23">
        <v>0</v>
      </c>
      <c r="L48" s="22"/>
    </row>
    <row r="49" spans="1:12" hidden="1" x14ac:dyDescent="0.25">
      <c r="A49" s="25">
        <v>612</v>
      </c>
      <c r="B49" s="22" t="s">
        <v>79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34">
        <v>0</v>
      </c>
      <c r="J49" s="23">
        <v>0</v>
      </c>
      <c r="K49" s="23">
        <v>0</v>
      </c>
      <c r="L49" s="22"/>
    </row>
    <row r="50" spans="1:12" hidden="1" x14ac:dyDescent="0.25">
      <c r="A50" s="25">
        <v>614</v>
      </c>
      <c r="B50" s="22" t="s">
        <v>80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34">
        <v>0</v>
      </c>
      <c r="J50" s="23">
        <v>0</v>
      </c>
      <c r="K50" s="23">
        <v>0</v>
      </c>
      <c r="L50" s="22"/>
    </row>
    <row r="51" spans="1:12" x14ac:dyDescent="0.25">
      <c r="A51" s="25">
        <v>615</v>
      </c>
      <c r="B51" s="22" t="s">
        <v>81</v>
      </c>
      <c r="C51" s="23">
        <v>81356.06</v>
      </c>
      <c r="D51" s="23">
        <v>0</v>
      </c>
      <c r="E51" s="23">
        <v>0</v>
      </c>
      <c r="F51" s="23">
        <v>81356.06</v>
      </c>
      <c r="G51" s="23">
        <v>0</v>
      </c>
      <c r="H51" s="23">
        <v>0</v>
      </c>
      <c r="I51" s="39">
        <f t="shared" ref="I51:I52" si="8">+F51+G51-H51</f>
        <v>81356.06</v>
      </c>
      <c r="J51" s="23">
        <v>0</v>
      </c>
      <c r="K51" s="23">
        <f t="shared" ref="K51:K52" si="9">+I51-J51</f>
        <v>81356.06</v>
      </c>
      <c r="L51" s="24">
        <f t="shared" ref="L51:L52" si="10">+J51/I51</f>
        <v>0</v>
      </c>
    </row>
    <row r="52" spans="1:12" x14ac:dyDescent="0.25">
      <c r="A52" s="25">
        <v>616</v>
      </c>
      <c r="B52" s="22" t="s">
        <v>82</v>
      </c>
      <c r="C52" s="23">
        <v>1685810.49</v>
      </c>
      <c r="D52" s="23">
        <v>0</v>
      </c>
      <c r="E52" s="23">
        <v>0</v>
      </c>
      <c r="F52" s="23">
        <v>1685810.49</v>
      </c>
      <c r="G52" s="23">
        <v>0</v>
      </c>
      <c r="H52" s="23">
        <v>0</v>
      </c>
      <c r="I52" s="39">
        <f t="shared" si="8"/>
        <v>1685810.49</v>
      </c>
      <c r="J52" s="23">
        <v>0</v>
      </c>
      <c r="K52" s="23">
        <f t="shared" si="9"/>
        <v>1685810.49</v>
      </c>
      <c r="L52" s="24">
        <f t="shared" si="10"/>
        <v>0</v>
      </c>
    </row>
    <row r="53" spans="1:12" hidden="1" x14ac:dyDescent="0.25">
      <c r="A53" s="25">
        <v>622</v>
      </c>
      <c r="B53" s="22" t="s">
        <v>83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34">
        <v>0</v>
      </c>
      <c r="J53" s="23">
        <v>0</v>
      </c>
      <c r="K53" s="23">
        <v>0</v>
      </c>
      <c r="L53" s="22"/>
    </row>
    <row r="54" spans="1:12" hidden="1" x14ac:dyDescent="0.25">
      <c r="A54" s="25">
        <v>623</v>
      </c>
      <c r="B54" s="22" t="s">
        <v>84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34">
        <v>0</v>
      </c>
      <c r="J54" s="23">
        <v>0</v>
      </c>
      <c r="K54" s="23">
        <v>0</v>
      </c>
      <c r="L54" s="22"/>
    </row>
    <row r="55" spans="1:12" hidden="1" x14ac:dyDescent="0.25">
      <c r="A55" s="25">
        <v>631</v>
      </c>
      <c r="B55" s="22" t="s">
        <v>85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34">
        <v>0</v>
      </c>
      <c r="J55" s="23">
        <v>0</v>
      </c>
      <c r="K55" s="23">
        <v>0</v>
      </c>
      <c r="L55" s="22"/>
    </row>
    <row r="56" spans="1:12" hidden="1" x14ac:dyDescent="0.25">
      <c r="A56" s="25">
        <v>632</v>
      </c>
      <c r="B56" s="22" t="s">
        <v>86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34">
        <v>0</v>
      </c>
      <c r="J56" s="23">
        <v>0</v>
      </c>
      <c r="K56" s="23">
        <v>0</v>
      </c>
      <c r="L56" s="22"/>
    </row>
    <row r="57" spans="1:12" x14ac:dyDescent="0.25">
      <c r="A57" s="25">
        <v>713</v>
      </c>
      <c r="B57" s="22" t="s">
        <v>87</v>
      </c>
      <c r="C57" s="23">
        <v>349074</v>
      </c>
      <c r="D57" s="23">
        <v>0</v>
      </c>
      <c r="E57" s="23">
        <v>0</v>
      </c>
      <c r="F57" s="23">
        <v>349074</v>
      </c>
      <c r="G57" s="23">
        <v>0</v>
      </c>
      <c r="H57" s="23">
        <v>0</v>
      </c>
      <c r="I57" s="39">
        <f>+F57+G57-H57</f>
        <v>349074</v>
      </c>
      <c r="J57" s="23">
        <v>0</v>
      </c>
      <c r="K57" s="23">
        <f>+I57-J57</f>
        <v>349074</v>
      </c>
      <c r="L57" s="24">
        <f t="shared" ref="L57" si="11">+J57/I57</f>
        <v>0</v>
      </c>
    </row>
    <row r="58" spans="1:12" hidden="1" x14ac:dyDescent="0.25">
      <c r="A58" s="25">
        <v>721</v>
      </c>
      <c r="B58" s="22" t="s">
        <v>88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34">
        <v>0</v>
      </c>
      <c r="J58" s="23">
        <v>0</v>
      </c>
      <c r="K58" s="23">
        <v>0</v>
      </c>
      <c r="L58" s="22"/>
    </row>
    <row r="59" spans="1:12" hidden="1" x14ac:dyDescent="0.25">
      <c r="A59" s="25">
        <v>991</v>
      </c>
      <c r="B59" s="22" t="s">
        <v>89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34">
        <v>0</v>
      </c>
      <c r="J59" s="23">
        <v>0</v>
      </c>
      <c r="K59" s="23">
        <v>0</v>
      </c>
      <c r="L59" s="22"/>
    </row>
    <row r="60" spans="1:12" hidden="1" x14ac:dyDescent="0.25">
      <c r="A60" s="25">
        <v>992</v>
      </c>
      <c r="B60" s="22" t="s">
        <v>90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34">
        <v>0</v>
      </c>
      <c r="J60" s="23">
        <v>0</v>
      </c>
      <c r="K60" s="23">
        <v>0</v>
      </c>
      <c r="L60" s="22"/>
    </row>
    <row r="61" spans="1:12" x14ac:dyDescent="0.25">
      <c r="A61" s="32"/>
      <c r="B61" s="32" t="s">
        <v>1</v>
      </c>
      <c r="C61" s="34">
        <v>2169494.9900000002</v>
      </c>
      <c r="D61" s="23">
        <v>0</v>
      </c>
      <c r="E61" s="23">
        <v>0</v>
      </c>
      <c r="F61" s="34">
        <v>2169494.9900000002</v>
      </c>
      <c r="G61" s="34">
        <v>0</v>
      </c>
      <c r="H61" s="34">
        <v>0</v>
      </c>
      <c r="I61" s="37">
        <f>+F61+G61-H61</f>
        <v>2169494.9900000002</v>
      </c>
      <c r="J61" s="34">
        <v>42708.05</v>
      </c>
      <c r="K61" s="37">
        <f>+I61-J61</f>
        <v>2126786.9400000004</v>
      </c>
      <c r="L61" s="38">
        <f t="shared" ref="L61" si="12">+J61/I61</f>
        <v>1.9685710359718323E-2</v>
      </c>
    </row>
    <row r="62" spans="1:12" hidden="1" x14ac:dyDescent="0.25">
      <c r="A62" s="25">
        <v>51101</v>
      </c>
      <c r="B62" s="22" t="s">
        <v>91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34">
        <v>0</v>
      </c>
      <c r="J62" s="23">
        <v>0</v>
      </c>
      <c r="K62" s="23">
        <v>0</v>
      </c>
      <c r="L62" s="22"/>
    </row>
    <row r="63" spans="1:12" hidden="1" x14ac:dyDescent="0.25">
      <c r="A63" s="25">
        <v>51102</v>
      </c>
      <c r="B63" s="22" t="s">
        <v>92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34">
        <v>0</v>
      </c>
      <c r="J63" s="23">
        <v>0</v>
      </c>
      <c r="K63" s="23">
        <v>0</v>
      </c>
      <c r="L63" s="22"/>
    </row>
    <row r="64" spans="1:12" hidden="1" x14ac:dyDescent="0.25">
      <c r="A64" s="25">
        <v>51103</v>
      </c>
      <c r="B64" s="22" t="s">
        <v>93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34">
        <v>0</v>
      </c>
      <c r="J64" s="23">
        <v>0</v>
      </c>
      <c r="K64" s="23">
        <v>0</v>
      </c>
      <c r="L64" s="22"/>
    </row>
    <row r="65" spans="1:12" hidden="1" x14ac:dyDescent="0.25">
      <c r="A65" s="25">
        <v>51104</v>
      </c>
      <c r="B65" s="22" t="s">
        <v>94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34">
        <v>0</v>
      </c>
      <c r="J65" s="23">
        <v>0</v>
      </c>
      <c r="K65" s="23">
        <v>0</v>
      </c>
      <c r="L65" s="22"/>
    </row>
    <row r="66" spans="1:12" hidden="1" x14ac:dyDescent="0.25">
      <c r="A66" s="25">
        <v>51105</v>
      </c>
      <c r="B66" s="22" t="s">
        <v>95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34">
        <v>0</v>
      </c>
      <c r="J66" s="23">
        <v>0</v>
      </c>
      <c r="K66" s="23">
        <v>0</v>
      </c>
      <c r="L66" s="22"/>
    </row>
    <row r="67" spans="1:12" hidden="1" x14ac:dyDescent="0.25">
      <c r="A67" s="25">
        <v>51106</v>
      </c>
      <c r="B67" s="22" t="s">
        <v>96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34">
        <v>0</v>
      </c>
      <c r="J67" s="23">
        <v>0</v>
      </c>
      <c r="K67" s="23">
        <v>0</v>
      </c>
      <c r="L67" s="22"/>
    </row>
    <row r="68" spans="1:12" hidden="1" x14ac:dyDescent="0.25">
      <c r="A68" s="25">
        <v>51107</v>
      </c>
      <c r="B68" s="22" t="s">
        <v>97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34">
        <v>0</v>
      </c>
      <c r="J68" s="23">
        <v>0</v>
      </c>
      <c r="K68" s="23">
        <v>0</v>
      </c>
      <c r="L68" s="22"/>
    </row>
    <row r="69" spans="1:12" hidden="1" x14ac:dyDescent="0.25">
      <c r="A69" s="25">
        <v>51201</v>
      </c>
      <c r="B69" s="22" t="s">
        <v>91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34">
        <v>0</v>
      </c>
      <c r="J69" s="23">
        <v>0</v>
      </c>
      <c r="K69" s="23">
        <v>0</v>
      </c>
      <c r="L69" s="22"/>
    </row>
    <row r="70" spans="1:12" hidden="1" x14ac:dyDescent="0.25">
      <c r="A70" s="25">
        <v>51202</v>
      </c>
      <c r="B70" s="22" t="s">
        <v>92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34">
        <v>0</v>
      </c>
      <c r="J70" s="23">
        <v>0</v>
      </c>
      <c r="K70" s="23">
        <v>0</v>
      </c>
      <c r="L70" s="22"/>
    </row>
    <row r="71" spans="1:12" hidden="1" x14ac:dyDescent="0.25">
      <c r="A71" s="25">
        <v>51203</v>
      </c>
      <c r="B71" s="22" t="s">
        <v>93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34">
        <v>0</v>
      </c>
      <c r="J71" s="23">
        <v>0</v>
      </c>
      <c r="K71" s="23">
        <v>0</v>
      </c>
      <c r="L71" s="22"/>
    </row>
    <row r="72" spans="1:12" hidden="1" x14ac:dyDescent="0.25">
      <c r="A72" s="25">
        <v>51204</v>
      </c>
      <c r="B72" s="22" t="s">
        <v>94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34">
        <v>0</v>
      </c>
      <c r="J72" s="23">
        <v>0</v>
      </c>
      <c r="K72" s="23">
        <v>0</v>
      </c>
      <c r="L72" s="22"/>
    </row>
    <row r="73" spans="1:12" hidden="1" x14ac:dyDescent="0.25">
      <c r="A73" s="25">
        <v>51206</v>
      </c>
      <c r="B73" s="22" t="s">
        <v>96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34">
        <v>0</v>
      </c>
      <c r="J73" s="23">
        <v>0</v>
      </c>
      <c r="K73" s="23">
        <v>0</v>
      </c>
      <c r="L73" s="22"/>
    </row>
    <row r="74" spans="1:12" hidden="1" x14ac:dyDescent="0.25">
      <c r="A74" s="25">
        <v>51207</v>
      </c>
      <c r="B74" s="22" t="s">
        <v>97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34">
        <v>0</v>
      </c>
      <c r="J74" s="23">
        <v>0</v>
      </c>
      <c r="K74" s="23">
        <v>0</v>
      </c>
      <c r="L74" s="22"/>
    </row>
    <row r="75" spans="1:12" hidden="1" x14ac:dyDescent="0.25">
      <c r="A75" s="25">
        <v>51301</v>
      </c>
      <c r="B75" s="22" t="s">
        <v>98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34">
        <v>0</v>
      </c>
      <c r="J75" s="23">
        <v>0</v>
      </c>
      <c r="K75" s="23">
        <v>0</v>
      </c>
      <c r="L75" s="22"/>
    </row>
    <row r="76" spans="1:12" hidden="1" x14ac:dyDescent="0.25">
      <c r="A76" s="25">
        <v>51302</v>
      </c>
      <c r="B76" s="22" t="s">
        <v>99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34">
        <v>0</v>
      </c>
      <c r="J76" s="23">
        <v>0</v>
      </c>
      <c r="K76" s="23">
        <v>0</v>
      </c>
      <c r="L76" s="22"/>
    </row>
    <row r="77" spans="1:12" hidden="1" x14ac:dyDescent="0.25">
      <c r="A77" s="25">
        <v>51401</v>
      </c>
      <c r="B77" s="22" t="s">
        <v>298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34">
        <v>0</v>
      </c>
      <c r="J77" s="23">
        <v>0</v>
      </c>
      <c r="K77" s="23">
        <v>0</v>
      </c>
      <c r="L77" s="22"/>
    </row>
    <row r="78" spans="1:12" hidden="1" x14ac:dyDescent="0.25">
      <c r="A78" s="25">
        <v>51402</v>
      </c>
      <c r="B78" s="22" t="s">
        <v>101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34">
        <v>0</v>
      </c>
      <c r="J78" s="23">
        <v>0</v>
      </c>
      <c r="K78" s="23">
        <v>0</v>
      </c>
      <c r="L78" s="22"/>
    </row>
    <row r="79" spans="1:12" hidden="1" x14ac:dyDescent="0.25">
      <c r="A79" s="25">
        <v>51403</v>
      </c>
      <c r="B79" s="22" t="s">
        <v>101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34">
        <v>0</v>
      </c>
      <c r="J79" s="23">
        <v>0</v>
      </c>
      <c r="K79" s="23">
        <v>0</v>
      </c>
      <c r="L79" s="22"/>
    </row>
    <row r="80" spans="1:12" hidden="1" x14ac:dyDescent="0.25">
      <c r="A80" s="25">
        <v>51501</v>
      </c>
      <c r="B80" s="22" t="s">
        <v>298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34">
        <v>0</v>
      </c>
      <c r="J80" s="23">
        <v>0</v>
      </c>
      <c r="K80" s="23">
        <v>0</v>
      </c>
      <c r="L80" s="22"/>
    </row>
    <row r="81" spans="1:12" hidden="1" x14ac:dyDescent="0.25">
      <c r="A81" s="25">
        <v>51502</v>
      </c>
      <c r="B81" s="22" t="s">
        <v>101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34">
        <v>0</v>
      </c>
      <c r="J81" s="23">
        <v>0</v>
      </c>
      <c r="K81" s="23">
        <v>0</v>
      </c>
      <c r="L81" s="22"/>
    </row>
    <row r="82" spans="1:12" hidden="1" x14ac:dyDescent="0.25">
      <c r="A82" s="25">
        <v>51503</v>
      </c>
      <c r="B82" s="22" t="s">
        <v>102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34">
        <v>0</v>
      </c>
      <c r="J82" s="23">
        <v>0</v>
      </c>
      <c r="K82" s="23">
        <v>0</v>
      </c>
      <c r="L82" s="22"/>
    </row>
    <row r="83" spans="1:12" hidden="1" x14ac:dyDescent="0.25">
      <c r="A83" s="25">
        <v>51601</v>
      </c>
      <c r="B83" s="22" t="s">
        <v>103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34">
        <v>0</v>
      </c>
      <c r="J83" s="23">
        <v>0</v>
      </c>
      <c r="K83" s="23">
        <v>0</v>
      </c>
      <c r="L83" s="22"/>
    </row>
    <row r="84" spans="1:12" hidden="1" x14ac:dyDescent="0.25">
      <c r="A84" s="25">
        <v>51602</v>
      </c>
      <c r="B84" s="22" t="s">
        <v>104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34">
        <v>0</v>
      </c>
      <c r="J84" s="23">
        <v>0</v>
      </c>
      <c r="K84" s="23">
        <v>0</v>
      </c>
      <c r="L84" s="22"/>
    </row>
    <row r="85" spans="1:12" hidden="1" x14ac:dyDescent="0.25">
      <c r="A85" s="25">
        <v>51701</v>
      </c>
      <c r="B85" s="22" t="s">
        <v>105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34">
        <v>0</v>
      </c>
      <c r="J85" s="23">
        <v>0</v>
      </c>
      <c r="K85" s="23">
        <v>0</v>
      </c>
      <c r="L85" s="22"/>
    </row>
    <row r="86" spans="1:12" hidden="1" x14ac:dyDescent="0.25">
      <c r="A86" s="25">
        <v>51702</v>
      </c>
      <c r="B86" s="22" t="s">
        <v>106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34">
        <v>0</v>
      </c>
      <c r="J86" s="23">
        <v>0</v>
      </c>
      <c r="K86" s="23">
        <v>0</v>
      </c>
      <c r="L86" s="22"/>
    </row>
    <row r="87" spans="1:12" hidden="1" x14ac:dyDescent="0.25">
      <c r="A87" s="25">
        <v>51801</v>
      </c>
      <c r="B87" s="22" t="s">
        <v>107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34">
        <v>0</v>
      </c>
      <c r="J87" s="23">
        <v>0</v>
      </c>
      <c r="K87" s="23">
        <v>0</v>
      </c>
      <c r="L87" s="22"/>
    </row>
    <row r="88" spans="1:12" hidden="1" x14ac:dyDescent="0.25">
      <c r="A88" s="25">
        <v>51802</v>
      </c>
      <c r="B88" s="22" t="s">
        <v>108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34">
        <v>0</v>
      </c>
      <c r="J88" s="23">
        <v>0</v>
      </c>
      <c r="K88" s="23">
        <v>0</v>
      </c>
      <c r="L88" s="22"/>
    </row>
    <row r="89" spans="1:12" hidden="1" x14ac:dyDescent="0.25">
      <c r="A89" s="25">
        <v>51803</v>
      </c>
      <c r="B89" s="22" t="s">
        <v>109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34">
        <v>0</v>
      </c>
      <c r="J89" s="23">
        <v>0</v>
      </c>
      <c r="K89" s="23">
        <v>0</v>
      </c>
      <c r="L89" s="22"/>
    </row>
    <row r="90" spans="1:12" hidden="1" x14ac:dyDescent="0.25">
      <c r="A90" s="25">
        <v>51899</v>
      </c>
      <c r="B90" s="22" t="s">
        <v>110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34">
        <v>0</v>
      </c>
      <c r="J90" s="23">
        <v>0</v>
      </c>
      <c r="K90" s="23">
        <v>0</v>
      </c>
      <c r="L90" s="22"/>
    </row>
    <row r="91" spans="1:12" hidden="1" x14ac:dyDescent="0.25">
      <c r="A91" s="25">
        <v>51901</v>
      </c>
      <c r="B91" s="22" t="s">
        <v>111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34">
        <v>0</v>
      </c>
      <c r="J91" s="23">
        <v>0</v>
      </c>
      <c r="K91" s="23">
        <v>0</v>
      </c>
      <c r="L91" s="22"/>
    </row>
    <row r="92" spans="1:12" hidden="1" x14ac:dyDescent="0.25">
      <c r="A92" s="25">
        <v>51902</v>
      </c>
      <c r="B92" s="22" t="s">
        <v>112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34">
        <v>0</v>
      </c>
      <c r="J92" s="23">
        <v>0</v>
      </c>
      <c r="K92" s="23">
        <v>0</v>
      </c>
      <c r="L92" s="22"/>
    </row>
    <row r="93" spans="1:12" hidden="1" x14ac:dyDescent="0.25">
      <c r="A93" s="25">
        <v>51903</v>
      </c>
      <c r="B93" s="22" t="s">
        <v>113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34">
        <v>0</v>
      </c>
      <c r="J93" s="23">
        <v>0</v>
      </c>
      <c r="K93" s="23">
        <v>0</v>
      </c>
      <c r="L93" s="22"/>
    </row>
    <row r="94" spans="1:12" hidden="1" x14ac:dyDescent="0.25">
      <c r="A94" s="25">
        <v>51999</v>
      </c>
      <c r="B94" s="22" t="s">
        <v>114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34">
        <v>0</v>
      </c>
      <c r="J94" s="23">
        <v>0</v>
      </c>
      <c r="K94" s="23">
        <v>0</v>
      </c>
      <c r="L94" s="22"/>
    </row>
    <row r="95" spans="1:12" hidden="1" x14ac:dyDescent="0.25">
      <c r="A95" s="25">
        <v>53101</v>
      </c>
      <c r="B95" s="22" t="s">
        <v>115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34">
        <v>0</v>
      </c>
      <c r="J95" s="23">
        <v>0</v>
      </c>
      <c r="K95" s="23">
        <v>0</v>
      </c>
      <c r="L95" s="22"/>
    </row>
    <row r="96" spans="1:12" hidden="1" x14ac:dyDescent="0.25">
      <c r="A96" s="25">
        <v>53102</v>
      </c>
      <c r="B96" s="22" t="s">
        <v>116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34">
        <v>0</v>
      </c>
      <c r="J96" s="23">
        <v>0</v>
      </c>
      <c r="K96" s="23">
        <v>0</v>
      </c>
      <c r="L96" s="22"/>
    </row>
    <row r="97" spans="1:12" hidden="1" x14ac:dyDescent="0.25">
      <c r="A97" s="25">
        <v>53103</v>
      </c>
      <c r="B97" s="22" t="s">
        <v>117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34">
        <v>0</v>
      </c>
      <c r="J97" s="23">
        <v>0</v>
      </c>
      <c r="K97" s="23">
        <v>0</v>
      </c>
      <c r="L97" s="22"/>
    </row>
    <row r="98" spans="1:12" hidden="1" x14ac:dyDescent="0.25">
      <c r="A98" s="25">
        <v>53104</v>
      </c>
      <c r="B98" s="22" t="s">
        <v>118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34">
        <v>0</v>
      </c>
      <c r="J98" s="23">
        <v>0</v>
      </c>
      <c r="K98" s="23">
        <v>0</v>
      </c>
      <c r="L98" s="22"/>
    </row>
    <row r="99" spans="1:12" hidden="1" x14ac:dyDescent="0.25">
      <c r="A99" s="25">
        <v>53105</v>
      </c>
      <c r="B99" s="22" t="s">
        <v>119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34">
        <v>0</v>
      </c>
      <c r="J99" s="23">
        <v>0</v>
      </c>
      <c r="K99" s="23">
        <v>0</v>
      </c>
      <c r="L99" s="22"/>
    </row>
    <row r="100" spans="1:12" hidden="1" x14ac:dyDescent="0.25">
      <c r="A100" s="25">
        <v>53106</v>
      </c>
      <c r="B100" s="22" t="s">
        <v>97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34">
        <v>0</v>
      </c>
      <c r="J100" s="23">
        <v>0</v>
      </c>
      <c r="K100" s="23">
        <v>0</v>
      </c>
      <c r="L100" s="22"/>
    </row>
    <row r="101" spans="1:12" hidden="1" x14ac:dyDescent="0.25">
      <c r="A101" s="25">
        <v>53199</v>
      </c>
      <c r="B101" s="22" t="s">
        <v>120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34">
        <v>0</v>
      </c>
      <c r="J101" s="23">
        <v>0</v>
      </c>
      <c r="K101" s="23">
        <v>0</v>
      </c>
      <c r="L101" s="22"/>
    </row>
    <row r="102" spans="1:12" hidden="1" x14ac:dyDescent="0.25">
      <c r="A102" s="25">
        <v>54101</v>
      </c>
      <c r="B102" s="22" t="s">
        <v>121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34">
        <v>0</v>
      </c>
      <c r="J102" s="23">
        <v>0</v>
      </c>
      <c r="K102" s="23">
        <v>0</v>
      </c>
      <c r="L102" s="22"/>
    </row>
    <row r="103" spans="1:12" hidden="1" x14ac:dyDescent="0.25">
      <c r="A103" s="25">
        <v>54102</v>
      </c>
      <c r="B103" s="22" t="s">
        <v>122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34">
        <v>0</v>
      </c>
      <c r="J103" s="23">
        <v>0</v>
      </c>
      <c r="K103" s="23">
        <v>0</v>
      </c>
      <c r="L103" s="22"/>
    </row>
    <row r="104" spans="1:12" hidden="1" x14ac:dyDescent="0.25">
      <c r="A104" s="25">
        <v>54103</v>
      </c>
      <c r="B104" s="22" t="s">
        <v>123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34">
        <v>0</v>
      </c>
      <c r="J104" s="23">
        <v>0</v>
      </c>
      <c r="K104" s="23">
        <v>0</v>
      </c>
      <c r="L104" s="22"/>
    </row>
    <row r="105" spans="1:12" hidden="1" x14ac:dyDescent="0.25">
      <c r="A105" s="25">
        <v>54104</v>
      </c>
      <c r="B105" s="22" t="s">
        <v>124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34">
        <v>0</v>
      </c>
      <c r="J105" s="23">
        <v>0</v>
      </c>
      <c r="K105" s="23">
        <v>0</v>
      </c>
      <c r="L105" s="22"/>
    </row>
    <row r="106" spans="1:12" hidden="1" x14ac:dyDescent="0.25">
      <c r="A106" s="25">
        <v>54105</v>
      </c>
      <c r="B106" s="22" t="s">
        <v>125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34">
        <v>0</v>
      </c>
      <c r="J106" s="23">
        <v>0</v>
      </c>
      <c r="K106" s="23">
        <v>0</v>
      </c>
      <c r="L106" s="22"/>
    </row>
    <row r="107" spans="1:12" hidden="1" x14ac:dyDescent="0.25">
      <c r="A107" s="25">
        <v>54106</v>
      </c>
      <c r="B107" s="22" t="s">
        <v>126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34">
        <v>0</v>
      </c>
      <c r="J107" s="23">
        <v>0</v>
      </c>
      <c r="K107" s="23">
        <v>0</v>
      </c>
      <c r="L107" s="22"/>
    </row>
    <row r="108" spans="1:12" hidden="1" x14ac:dyDescent="0.25">
      <c r="A108" s="25">
        <v>54107</v>
      </c>
      <c r="B108" s="22" t="s">
        <v>127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34">
        <v>0</v>
      </c>
      <c r="J108" s="23">
        <v>0</v>
      </c>
      <c r="K108" s="23">
        <v>0</v>
      </c>
      <c r="L108" s="22"/>
    </row>
    <row r="109" spans="1:12" hidden="1" x14ac:dyDescent="0.25">
      <c r="A109" s="25">
        <v>54108</v>
      </c>
      <c r="B109" s="22" t="s">
        <v>128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34">
        <v>0</v>
      </c>
      <c r="J109" s="23">
        <v>0</v>
      </c>
      <c r="K109" s="23">
        <v>0</v>
      </c>
      <c r="L109" s="22"/>
    </row>
    <row r="110" spans="1:12" hidden="1" x14ac:dyDescent="0.25">
      <c r="A110" s="25">
        <v>54109</v>
      </c>
      <c r="B110" s="22" t="s">
        <v>129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34">
        <v>0</v>
      </c>
      <c r="J110" s="23">
        <v>0</v>
      </c>
      <c r="K110" s="23">
        <v>0</v>
      </c>
      <c r="L110" s="22"/>
    </row>
    <row r="111" spans="1:12" hidden="1" x14ac:dyDescent="0.25">
      <c r="A111" s="25">
        <v>54110</v>
      </c>
      <c r="B111" s="22" t="s">
        <v>130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34">
        <v>0</v>
      </c>
      <c r="J111" s="23">
        <v>0</v>
      </c>
      <c r="K111" s="23">
        <v>0</v>
      </c>
      <c r="L111" s="22"/>
    </row>
    <row r="112" spans="1:12" hidden="1" x14ac:dyDescent="0.25">
      <c r="A112" s="25">
        <v>54111</v>
      </c>
      <c r="B112" s="22" t="s">
        <v>131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34">
        <v>0</v>
      </c>
      <c r="J112" s="23">
        <v>0</v>
      </c>
      <c r="K112" s="23">
        <v>0</v>
      </c>
      <c r="L112" s="22"/>
    </row>
    <row r="113" spans="1:12" hidden="1" x14ac:dyDescent="0.25">
      <c r="A113" s="25">
        <v>54112</v>
      </c>
      <c r="B113" s="22" t="s">
        <v>132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34">
        <v>0</v>
      </c>
      <c r="J113" s="23">
        <v>0</v>
      </c>
      <c r="K113" s="23">
        <v>0</v>
      </c>
      <c r="L113" s="22"/>
    </row>
    <row r="114" spans="1:12" hidden="1" x14ac:dyDescent="0.25">
      <c r="A114" s="25">
        <v>54113</v>
      </c>
      <c r="B114" s="22" t="s">
        <v>133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34">
        <v>0</v>
      </c>
      <c r="J114" s="23">
        <v>0</v>
      </c>
      <c r="K114" s="23">
        <v>0</v>
      </c>
      <c r="L114" s="22"/>
    </row>
    <row r="115" spans="1:12" hidden="1" x14ac:dyDescent="0.25">
      <c r="A115" s="25">
        <v>54114</v>
      </c>
      <c r="B115" s="22" t="s">
        <v>134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34">
        <v>0</v>
      </c>
      <c r="J115" s="23">
        <v>0</v>
      </c>
      <c r="K115" s="23">
        <v>0</v>
      </c>
      <c r="L115" s="22"/>
    </row>
    <row r="116" spans="1:12" hidden="1" x14ac:dyDescent="0.25">
      <c r="A116" s="25">
        <v>54115</v>
      </c>
      <c r="B116" s="22" t="s">
        <v>135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34">
        <v>0</v>
      </c>
      <c r="J116" s="23">
        <v>0</v>
      </c>
      <c r="K116" s="23">
        <v>0</v>
      </c>
      <c r="L116" s="22"/>
    </row>
    <row r="117" spans="1:12" hidden="1" x14ac:dyDescent="0.25">
      <c r="A117" s="25">
        <v>54116</v>
      </c>
      <c r="B117" s="22" t="s">
        <v>136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34">
        <v>0</v>
      </c>
      <c r="J117" s="23">
        <v>0</v>
      </c>
      <c r="K117" s="23">
        <v>0</v>
      </c>
      <c r="L117" s="22"/>
    </row>
    <row r="118" spans="1:12" hidden="1" x14ac:dyDescent="0.25">
      <c r="A118" s="25">
        <v>54117</v>
      </c>
      <c r="B118" s="22" t="s">
        <v>137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34">
        <v>0</v>
      </c>
      <c r="J118" s="23">
        <v>0</v>
      </c>
      <c r="K118" s="23">
        <v>0</v>
      </c>
      <c r="L118" s="22"/>
    </row>
    <row r="119" spans="1:12" hidden="1" x14ac:dyDescent="0.25">
      <c r="A119" s="25">
        <v>54118</v>
      </c>
      <c r="B119" s="22" t="s">
        <v>138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34">
        <v>0</v>
      </c>
      <c r="J119" s="23">
        <v>0</v>
      </c>
      <c r="K119" s="23">
        <v>0</v>
      </c>
      <c r="L119" s="22"/>
    </row>
    <row r="120" spans="1:12" hidden="1" x14ac:dyDescent="0.25">
      <c r="A120" s="25">
        <v>54119</v>
      </c>
      <c r="B120" s="22" t="s">
        <v>139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34">
        <v>0</v>
      </c>
      <c r="J120" s="23">
        <v>0</v>
      </c>
      <c r="K120" s="23">
        <v>0</v>
      </c>
      <c r="L120" s="22"/>
    </row>
    <row r="121" spans="1:12" hidden="1" x14ac:dyDescent="0.25">
      <c r="A121" s="25">
        <v>54121</v>
      </c>
      <c r="B121" s="22" t="s">
        <v>140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34">
        <v>0</v>
      </c>
      <c r="J121" s="23">
        <v>0</v>
      </c>
      <c r="K121" s="23">
        <v>0</v>
      </c>
      <c r="L121" s="22"/>
    </row>
    <row r="122" spans="1:12" hidden="1" x14ac:dyDescent="0.25">
      <c r="A122" s="25">
        <v>54122</v>
      </c>
      <c r="B122" s="22" t="s">
        <v>141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34">
        <v>0</v>
      </c>
      <c r="J122" s="23">
        <v>0</v>
      </c>
      <c r="K122" s="23">
        <v>0</v>
      </c>
      <c r="L122" s="22"/>
    </row>
    <row r="123" spans="1:12" hidden="1" x14ac:dyDescent="0.25">
      <c r="A123" s="25">
        <v>54123</v>
      </c>
      <c r="B123" s="22" t="s">
        <v>299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34">
        <v>0</v>
      </c>
      <c r="J123" s="23">
        <v>0</v>
      </c>
      <c r="K123" s="23">
        <v>0</v>
      </c>
      <c r="L123" s="22"/>
    </row>
    <row r="124" spans="1:12" hidden="1" x14ac:dyDescent="0.25">
      <c r="A124" s="25">
        <v>54199</v>
      </c>
      <c r="B124" s="22" t="s">
        <v>143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34">
        <v>0</v>
      </c>
      <c r="J124" s="23">
        <v>0</v>
      </c>
      <c r="K124" s="23">
        <v>0</v>
      </c>
      <c r="L124" s="22"/>
    </row>
    <row r="125" spans="1:12" hidden="1" x14ac:dyDescent="0.25">
      <c r="A125" s="25">
        <v>54201</v>
      </c>
      <c r="B125" s="22" t="s">
        <v>144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34">
        <v>0</v>
      </c>
      <c r="J125" s="23">
        <v>0</v>
      </c>
      <c r="K125" s="23">
        <v>0</v>
      </c>
      <c r="L125" s="22"/>
    </row>
    <row r="126" spans="1:12" hidden="1" x14ac:dyDescent="0.25">
      <c r="A126" s="25">
        <v>54202</v>
      </c>
      <c r="B126" s="22" t="s">
        <v>145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34">
        <v>0</v>
      </c>
      <c r="J126" s="23">
        <v>0</v>
      </c>
      <c r="K126" s="23">
        <v>0</v>
      </c>
      <c r="L126" s="22"/>
    </row>
    <row r="127" spans="1:12" hidden="1" x14ac:dyDescent="0.25">
      <c r="A127" s="25">
        <v>54203</v>
      </c>
      <c r="B127" s="22" t="s">
        <v>146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34">
        <v>0</v>
      </c>
      <c r="J127" s="23">
        <v>0</v>
      </c>
      <c r="K127" s="23">
        <v>0</v>
      </c>
      <c r="L127" s="22"/>
    </row>
    <row r="128" spans="1:12" hidden="1" x14ac:dyDescent="0.25">
      <c r="A128" s="25">
        <v>54204</v>
      </c>
      <c r="B128" s="22" t="s">
        <v>147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34">
        <v>0</v>
      </c>
      <c r="J128" s="23">
        <v>0</v>
      </c>
      <c r="K128" s="23">
        <v>0</v>
      </c>
      <c r="L128" s="22"/>
    </row>
    <row r="129" spans="1:12" hidden="1" x14ac:dyDescent="0.25">
      <c r="A129" s="25">
        <v>54205</v>
      </c>
      <c r="B129" s="22" t="s">
        <v>148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34">
        <v>0</v>
      </c>
      <c r="J129" s="23">
        <v>0</v>
      </c>
      <c r="K129" s="23">
        <v>0</v>
      </c>
      <c r="L129" s="22"/>
    </row>
    <row r="130" spans="1:12" hidden="1" x14ac:dyDescent="0.25">
      <c r="A130" s="25">
        <v>54301</v>
      </c>
      <c r="B130" s="22" t="s">
        <v>149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34">
        <v>0</v>
      </c>
      <c r="J130" s="23">
        <v>0</v>
      </c>
      <c r="K130" s="23">
        <v>0</v>
      </c>
      <c r="L130" s="22"/>
    </row>
    <row r="131" spans="1:12" hidden="1" x14ac:dyDescent="0.25">
      <c r="A131" s="25">
        <v>54302</v>
      </c>
      <c r="B131" s="22" t="s">
        <v>150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34">
        <v>0</v>
      </c>
      <c r="J131" s="23">
        <v>0</v>
      </c>
      <c r="K131" s="23">
        <v>0</v>
      </c>
      <c r="L131" s="22"/>
    </row>
    <row r="132" spans="1:12" hidden="1" x14ac:dyDescent="0.25">
      <c r="A132" s="25">
        <v>54303</v>
      </c>
      <c r="B132" s="22" t="s">
        <v>151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34">
        <v>0</v>
      </c>
      <c r="J132" s="23">
        <v>0</v>
      </c>
      <c r="K132" s="23">
        <v>0</v>
      </c>
      <c r="L132" s="22"/>
    </row>
    <row r="133" spans="1:12" hidden="1" x14ac:dyDescent="0.25">
      <c r="A133" s="25">
        <v>54304</v>
      </c>
      <c r="B133" s="22" t="s">
        <v>152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34">
        <v>0</v>
      </c>
      <c r="J133" s="23">
        <v>0</v>
      </c>
      <c r="K133" s="23">
        <v>0</v>
      </c>
      <c r="L133" s="22"/>
    </row>
    <row r="134" spans="1:12" hidden="1" x14ac:dyDescent="0.25">
      <c r="A134" s="25">
        <v>54305</v>
      </c>
      <c r="B134" s="22" t="s">
        <v>153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34">
        <v>0</v>
      </c>
      <c r="J134" s="23">
        <v>0</v>
      </c>
      <c r="K134" s="23">
        <v>0</v>
      </c>
      <c r="L134" s="22"/>
    </row>
    <row r="135" spans="1:12" hidden="1" x14ac:dyDescent="0.25">
      <c r="A135" s="25">
        <v>54306</v>
      </c>
      <c r="B135" s="22" t="s">
        <v>154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34">
        <v>0</v>
      </c>
      <c r="J135" s="23">
        <v>0</v>
      </c>
      <c r="K135" s="23">
        <v>0</v>
      </c>
      <c r="L135" s="22"/>
    </row>
    <row r="136" spans="1:12" hidden="1" x14ac:dyDescent="0.25">
      <c r="A136" s="25">
        <v>54307</v>
      </c>
      <c r="B136" s="22" t="s">
        <v>155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34">
        <v>0</v>
      </c>
      <c r="J136" s="23">
        <v>0</v>
      </c>
      <c r="K136" s="23">
        <v>0</v>
      </c>
      <c r="L136" s="22"/>
    </row>
    <row r="137" spans="1:12" hidden="1" x14ac:dyDescent="0.25">
      <c r="A137" s="25">
        <v>54308</v>
      </c>
      <c r="B137" s="22" t="s">
        <v>156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34">
        <v>0</v>
      </c>
      <c r="J137" s="23">
        <v>0</v>
      </c>
      <c r="K137" s="23">
        <v>0</v>
      </c>
      <c r="L137" s="22"/>
    </row>
    <row r="138" spans="1:12" hidden="1" x14ac:dyDescent="0.25">
      <c r="A138" s="25">
        <v>54309</v>
      </c>
      <c r="B138" s="22" t="s">
        <v>157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34">
        <v>0</v>
      </c>
      <c r="J138" s="23">
        <v>0</v>
      </c>
      <c r="K138" s="23">
        <v>0</v>
      </c>
      <c r="L138" s="22"/>
    </row>
    <row r="139" spans="1:12" hidden="1" x14ac:dyDescent="0.25">
      <c r="A139" s="25">
        <v>54310</v>
      </c>
      <c r="B139" s="22" t="s">
        <v>158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34">
        <v>0</v>
      </c>
      <c r="J139" s="23">
        <v>0</v>
      </c>
      <c r="K139" s="23">
        <v>0</v>
      </c>
      <c r="L139" s="22"/>
    </row>
    <row r="140" spans="1:12" hidden="1" x14ac:dyDescent="0.25">
      <c r="A140" s="25">
        <v>54311</v>
      </c>
      <c r="B140" s="22" t="s">
        <v>159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34">
        <v>0</v>
      </c>
      <c r="J140" s="23">
        <v>0</v>
      </c>
      <c r="K140" s="23">
        <v>0</v>
      </c>
      <c r="L140" s="22"/>
    </row>
    <row r="141" spans="1:12" hidden="1" x14ac:dyDescent="0.25">
      <c r="A141" s="25">
        <v>54312</v>
      </c>
      <c r="B141" s="22" t="s">
        <v>160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34">
        <v>0</v>
      </c>
      <c r="J141" s="23">
        <v>0</v>
      </c>
      <c r="K141" s="23">
        <v>0</v>
      </c>
      <c r="L141" s="22"/>
    </row>
    <row r="142" spans="1:12" hidden="1" x14ac:dyDescent="0.25">
      <c r="A142" s="25">
        <v>54313</v>
      </c>
      <c r="B142" s="22" t="s">
        <v>161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34">
        <v>0</v>
      </c>
      <c r="J142" s="23">
        <v>0</v>
      </c>
      <c r="K142" s="23">
        <v>0</v>
      </c>
      <c r="L142" s="22"/>
    </row>
    <row r="143" spans="1:12" hidden="1" x14ac:dyDescent="0.25">
      <c r="A143" s="25">
        <v>54314</v>
      </c>
      <c r="B143" s="22" t="s">
        <v>162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34">
        <v>0</v>
      </c>
      <c r="J143" s="23">
        <v>0</v>
      </c>
      <c r="K143" s="23">
        <v>0</v>
      </c>
      <c r="L143" s="22"/>
    </row>
    <row r="144" spans="1:12" hidden="1" x14ac:dyDescent="0.25">
      <c r="A144" s="25">
        <v>54315</v>
      </c>
      <c r="B144" s="22" t="s">
        <v>163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34">
        <v>0</v>
      </c>
      <c r="J144" s="23">
        <v>0</v>
      </c>
      <c r="K144" s="23">
        <v>0</v>
      </c>
      <c r="L144" s="22"/>
    </row>
    <row r="145" spans="1:12" hidden="1" x14ac:dyDescent="0.25">
      <c r="A145" s="25">
        <v>54316</v>
      </c>
      <c r="B145" s="22" t="s">
        <v>164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34">
        <v>0</v>
      </c>
      <c r="J145" s="23">
        <v>0</v>
      </c>
      <c r="K145" s="23">
        <v>0</v>
      </c>
      <c r="L145" s="22"/>
    </row>
    <row r="146" spans="1:12" hidden="1" x14ac:dyDescent="0.25">
      <c r="A146" s="25">
        <v>54317</v>
      </c>
      <c r="B146" s="22" t="s">
        <v>165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34">
        <v>0</v>
      </c>
      <c r="J146" s="23">
        <v>0</v>
      </c>
      <c r="K146" s="23">
        <v>0</v>
      </c>
      <c r="L146" s="22"/>
    </row>
    <row r="147" spans="1:12" hidden="1" x14ac:dyDescent="0.25">
      <c r="A147" s="25">
        <v>54318</v>
      </c>
      <c r="B147" s="22" t="s">
        <v>166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34">
        <v>0</v>
      </c>
      <c r="J147" s="23">
        <v>0</v>
      </c>
      <c r="K147" s="23">
        <v>0</v>
      </c>
      <c r="L147" s="22"/>
    </row>
    <row r="148" spans="1:12" hidden="1" x14ac:dyDescent="0.25">
      <c r="A148" s="25">
        <v>54399</v>
      </c>
      <c r="B148" s="22" t="s">
        <v>167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34">
        <v>0</v>
      </c>
      <c r="J148" s="23">
        <v>0</v>
      </c>
      <c r="K148" s="23">
        <v>0</v>
      </c>
      <c r="L148" s="22"/>
    </row>
    <row r="149" spans="1:12" hidden="1" x14ac:dyDescent="0.25">
      <c r="A149" s="25">
        <v>54401</v>
      </c>
      <c r="B149" s="22" t="s">
        <v>168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34">
        <v>0</v>
      </c>
      <c r="J149" s="23">
        <v>0</v>
      </c>
      <c r="K149" s="23">
        <v>0</v>
      </c>
      <c r="L149" s="22"/>
    </row>
    <row r="150" spans="1:12" hidden="1" x14ac:dyDescent="0.25">
      <c r="A150" s="25">
        <v>54402</v>
      </c>
      <c r="B150" s="22" t="s">
        <v>169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34">
        <v>0</v>
      </c>
      <c r="J150" s="23">
        <v>0</v>
      </c>
      <c r="K150" s="23">
        <v>0</v>
      </c>
      <c r="L150" s="22"/>
    </row>
    <row r="151" spans="1:12" hidden="1" x14ac:dyDescent="0.25">
      <c r="A151" s="25">
        <v>54403</v>
      </c>
      <c r="B151" s="22" t="s">
        <v>170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v>0</v>
      </c>
      <c r="I151" s="34">
        <v>0</v>
      </c>
      <c r="J151" s="23">
        <v>0</v>
      </c>
      <c r="K151" s="23">
        <v>0</v>
      </c>
      <c r="L151" s="22"/>
    </row>
    <row r="152" spans="1:12" hidden="1" x14ac:dyDescent="0.25">
      <c r="A152" s="25">
        <v>54404</v>
      </c>
      <c r="B152" s="22" t="s">
        <v>171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34">
        <v>0</v>
      </c>
      <c r="J152" s="23">
        <v>0</v>
      </c>
      <c r="K152" s="23">
        <v>0</v>
      </c>
      <c r="L152" s="22"/>
    </row>
    <row r="153" spans="1:12" hidden="1" x14ac:dyDescent="0.25">
      <c r="A153" s="25">
        <v>54501</v>
      </c>
      <c r="B153" s="22" t="s">
        <v>172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34">
        <v>0</v>
      </c>
      <c r="J153" s="23">
        <v>0</v>
      </c>
      <c r="K153" s="23">
        <v>0</v>
      </c>
      <c r="L153" s="22"/>
    </row>
    <row r="154" spans="1:12" hidden="1" x14ac:dyDescent="0.25">
      <c r="A154" s="25">
        <v>54502</v>
      </c>
      <c r="B154" s="22" t="s">
        <v>173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34">
        <v>0</v>
      </c>
      <c r="J154" s="23">
        <v>0</v>
      </c>
      <c r="K154" s="23">
        <v>0</v>
      </c>
      <c r="L154" s="22"/>
    </row>
    <row r="155" spans="1:12" hidden="1" x14ac:dyDescent="0.25">
      <c r="A155" s="25">
        <v>54503</v>
      </c>
      <c r="B155" s="22" t="s">
        <v>174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34">
        <v>0</v>
      </c>
      <c r="J155" s="23">
        <v>0</v>
      </c>
      <c r="K155" s="23">
        <v>0</v>
      </c>
      <c r="L155" s="22"/>
    </row>
    <row r="156" spans="1:12" hidden="1" x14ac:dyDescent="0.25">
      <c r="A156" s="25">
        <v>54504</v>
      </c>
      <c r="B156" s="22" t="s">
        <v>175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34">
        <v>0</v>
      </c>
      <c r="J156" s="23">
        <v>0</v>
      </c>
      <c r="K156" s="23">
        <v>0</v>
      </c>
      <c r="L156" s="22"/>
    </row>
    <row r="157" spans="1:12" hidden="1" x14ac:dyDescent="0.25">
      <c r="A157" s="25">
        <v>54505</v>
      </c>
      <c r="B157" s="22" t="s">
        <v>176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34">
        <v>0</v>
      </c>
      <c r="J157" s="23">
        <v>0</v>
      </c>
      <c r="K157" s="23">
        <v>0</v>
      </c>
      <c r="L157" s="22"/>
    </row>
    <row r="158" spans="1:12" hidden="1" x14ac:dyDescent="0.25">
      <c r="A158" s="25">
        <v>54506</v>
      </c>
      <c r="B158" s="22" t="s">
        <v>177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34">
        <v>0</v>
      </c>
      <c r="J158" s="23">
        <v>0</v>
      </c>
      <c r="K158" s="23">
        <v>0</v>
      </c>
      <c r="L158" s="22"/>
    </row>
    <row r="159" spans="1:12" hidden="1" x14ac:dyDescent="0.25">
      <c r="A159" s="25">
        <v>54507</v>
      </c>
      <c r="B159" s="22" t="s">
        <v>178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34">
        <v>0</v>
      </c>
      <c r="J159" s="23">
        <v>0</v>
      </c>
      <c r="K159" s="23">
        <v>0</v>
      </c>
      <c r="L159" s="22"/>
    </row>
    <row r="160" spans="1:12" hidden="1" x14ac:dyDescent="0.25">
      <c r="A160" s="25">
        <v>54508</v>
      </c>
      <c r="B160" s="22" t="s">
        <v>179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34">
        <v>0</v>
      </c>
      <c r="J160" s="23">
        <v>0</v>
      </c>
      <c r="K160" s="23">
        <v>0</v>
      </c>
      <c r="L160" s="22"/>
    </row>
    <row r="161" spans="1:12" hidden="1" x14ac:dyDescent="0.25">
      <c r="A161" s="25">
        <v>54599</v>
      </c>
      <c r="B161" s="22" t="s">
        <v>180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34">
        <v>0</v>
      </c>
      <c r="J161" s="23">
        <v>0</v>
      </c>
      <c r="K161" s="23">
        <v>0</v>
      </c>
      <c r="L161" s="22"/>
    </row>
    <row r="162" spans="1:12" hidden="1" x14ac:dyDescent="0.25">
      <c r="A162" s="25">
        <v>54601</v>
      </c>
      <c r="B162" s="22" t="s">
        <v>181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34">
        <v>0</v>
      </c>
      <c r="J162" s="23">
        <v>0</v>
      </c>
      <c r="K162" s="23">
        <v>0</v>
      </c>
      <c r="L162" s="22"/>
    </row>
    <row r="163" spans="1:12" hidden="1" x14ac:dyDescent="0.25">
      <c r="A163" s="25">
        <v>54602</v>
      </c>
      <c r="B163" s="22" t="s">
        <v>182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34">
        <v>0</v>
      </c>
      <c r="J163" s="23">
        <v>0</v>
      </c>
      <c r="K163" s="23">
        <v>0</v>
      </c>
      <c r="L163" s="22"/>
    </row>
    <row r="164" spans="1:12" hidden="1" x14ac:dyDescent="0.25">
      <c r="A164" s="25">
        <v>54603</v>
      </c>
      <c r="B164" s="22" t="s">
        <v>183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34">
        <v>0</v>
      </c>
      <c r="J164" s="23">
        <v>0</v>
      </c>
      <c r="K164" s="23">
        <v>0</v>
      </c>
      <c r="L164" s="22"/>
    </row>
    <row r="165" spans="1:12" hidden="1" x14ac:dyDescent="0.25">
      <c r="A165" s="25">
        <v>54699</v>
      </c>
      <c r="B165" s="22" t="s">
        <v>184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34">
        <v>0</v>
      </c>
      <c r="J165" s="23">
        <v>0</v>
      </c>
      <c r="K165" s="23">
        <v>0</v>
      </c>
      <c r="L165" s="22"/>
    </row>
    <row r="166" spans="1:12" hidden="1" x14ac:dyDescent="0.25">
      <c r="A166" s="25">
        <v>54901</v>
      </c>
      <c r="B166" s="22" t="s">
        <v>185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34">
        <v>0</v>
      </c>
      <c r="J166" s="23">
        <v>0</v>
      </c>
      <c r="K166" s="23">
        <v>0</v>
      </c>
      <c r="L166" s="22"/>
    </row>
    <row r="167" spans="1:12" hidden="1" x14ac:dyDescent="0.25">
      <c r="A167" s="25">
        <v>55101</v>
      </c>
      <c r="B167" s="22" t="s">
        <v>186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34">
        <v>0</v>
      </c>
      <c r="J167" s="23">
        <v>0</v>
      </c>
      <c r="K167" s="23">
        <v>0</v>
      </c>
      <c r="L167" s="22"/>
    </row>
    <row r="168" spans="1:12" hidden="1" x14ac:dyDescent="0.25">
      <c r="A168" s="25">
        <v>55102</v>
      </c>
      <c r="B168" s="22" t="s">
        <v>187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34">
        <v>0</v>
      </c>
      <c r="J168" s="23">
        <v>0</v>
      </c>
      <c r="K168" s="23">
        <v>0</v>
      </c>
      <c r="L168" s="22"/>
    </row>
    <row r="169" spans="1:12" hidden="1" x14ac:dyDescent="0.25">
      <c r="A169" s="25">
        <v>55199</v>
      </c>
      <c r="B169" s="22" t="s">
        <v>188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34">
        <v>0</v>
      </c>
      <c r="J169" s="23">
        <v>0</v>
      </c>
      <c r="K169" s="23">
        <v>0</v>
      </c>
      <c r="L169" s="22"/>
    </row>
    <row r="170" spans="1:12" hidden="1" x14ac:dyDescent="0.25">
      <c r="A170" s="25">
        <v>55201</v>
      </c>
      <c r="B170" s="22" t="s">
        <v>186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34">
        <v>0</v>
      </c>
      <c r="J170" s="23">
        <v>0</v>
      </c>
      <c r="K170" s="23">
        <v>0</v>
      </c>
      <c r="L170" s="22"/>
    </row>
    <row r="171" spans="1:12" hidden="1" x14ac:dyDescent="0.25">
      <c r="A171" s="25">
        <v>55202</v>
      </c>
      <c r="B171" s="22" t="s">
        <v>187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34">
        <v>0</v>
      </c>
      <c r="J171" s="23">
        <v>0</v>
      </c>
      <c r="K171" s="23">
        <v>0</v>
      </c>
      <c r="L171" s="22"/>
    </row>
    <row r="172" spans="1:12" hidden="1" x14ac:dyDescent="0.25">
      <c r="A172" s="25">
        <v>55299</v>
      </c>
      <c r="B172" s="22" t="s">
        <v>188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34">
        <v>0</v>
      </c>
      <c r="J172" s="23">
        <v>0</v>
      </c>
      <c r="K172" s="23">
        <v>0</v>
      </c>
      <c r="L172" s="22"/>
    </row>
    <row r="173" spans="1:12" hidden="1" x14ac:dyDescent="0.25">
      <c r="A173" s="25">
        <v>55301</v>
      </c>
      <c r="B173" s="22" t="s">
        <v>189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34">
        <v>0</v>
      </c>
      <c r="J173" s="23">
        <v>0</v>
      </c>
      <c r="K173" s="23">
        <v>0</v>
      </c>
      <c r="L173" s="22"/>
    </row>
    <row r="174" spans="1:12" hidden="1" x14ac:dyDescent="0.25">
      <c r="A174" s="25">
        <v>55302</v>
      </c>
      <c r="B174" s="22" t="s">
        <v>190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34">
        <v>0</v>
      </c>
      <c r="J174" s="23">
        <v>0</v>
      </c>
      <c r="K174" s="23">
        <v>0</v>
      </c>
      <c r="L174" s="22"/>
    </row>
    <row r="175" spans="1:12" hidden="1" x14ac:dyDescent="0.25">
      <c r="A175" s="25">
        <v>55303</v>
      </c>
      <c r="B175" s="22" t="s">
        <v>191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34">
        <v>0</v>
      </c>
      <c r="J175" s="23">
        <v>0</v>
      </c>
      <c r="K175" s="23">
        <v>0</v>
      </c>
      <c r="L175" s="22"/>
    </row>
    <row r="176" spans="1:12" x14ac:dyDescent="0.25">
      <c r="A176" s="25">
        <v>55304</v>
      </c>
      <c r="B176" s="22" t="s">
        <v>192</v>
      </c>
      <c r="C176" s="23">
        <v>53254.44</v>
      </c>
      <c r="D176" s="23">
        <v>0</v>
      </c>
      <c r="E176" s="23">
        <v>0</v>
      </c>
      <c r="F176" s="23">
        <v>53254.44</v>
      </c>
      <c r="G176" s="23">
        <v>0</v>
      </c>
      <c r="H176" s="23">
        <v>0</v>
      </c>
      <c r="I176" s="39">
        <f>+F176+G176-H176</f>
        <v>53254.44</v>
      </c>
      <c r="J176" s="23">
        <v>0</v>
      </c>
      <c r="K176" s="23">
        <f>+I176-J176</f>
        <v>53254.44</v>
      </c>
      <c r="L176" s="24">
        <f t="shared" ref="L176" si="13">+J176/I176</f>
        <v>0</v>
      </c>
    </row>
    <row r="177" spans="1:12" hidden="1" x14ac:dyDescent="0.25">
      <c r="A177" s="25">
        <v>55305</v>
      </c>
      <c r="B177" s="22" t="s">
        <v>193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34">
        <v>0</v>
      </c>
      <c r="J177" s="23">
        <v>0</v>
      </c>
      <c r="K177" s="23">
        <v>0</v>
      </c>
      <c r="L177" s="22"/>
    </row>
    <row r="178" spans="1:12" hidden="1" x14ac:dyDescent="0.25">
      <c r="A178" s="25">
        <v>55306</v>
      </c>
      <c r="B178" s="22" t="s">
        <v>194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34">
        <v>0</v>
      </c>
      <c r="J178" s="23">
        <v>0</v>
      </c>
      <c r="K178" s="23">
        <v>0</v>
      </c>
      <c r="L178" s="22"/>
    </row>
    <row r="179" spans="1:12" hidden="1" x14ac:dyDescent="0.25">
      <c r="A179" s="25">
        <v>55307</v>
      </c>
      <c r="B179" s="22" t="s">
        <v>195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34">
        <v>0</v>
      </c>
      <c r="J179" s="23">
        <v>0</v>
      </c>
      <c r="K179" s="23">
        <v>0</v>
      </c>
      <c r="L179" s="22"/>
    </row>
    <row r="180" spans="1:12" hidden="1" x14ac:dyDescent="0.25">
      <c r="A180" s="25">
        <v>55308</v>
      </c>
      <c r="B180" s="22" t="s">
        <v>196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34">
        <v>0</v>
      </c>
      <c r="J180" s="23">
        <v>0</v>
      </c>
      <c r="K180" s="23">
        <v>0</v>
      </c>
      <c r="L180" s="22"/>
    </row>
    <row r="181" spans="1:12" hidden="1" x14ac:dyDescent="0.25">
      <c r="A181" s="25">
        <v>55309</v>
      </c>
      <c r="B181" s="22" t="s">
        <v>197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34">
        <v>0</v>
      </c>
      <c r="J181" s="23">
        <v>0</v>
      </c>
      <c r="K181" s="23">
        <v>0</v>
      </c>
      <c r="L181" s="22"/>
    </row>
    <row r="182" spans="1:12" hidden="1" x14ac:dyDescent="0.25">
      <c r="A182" s="25">
        <v>55310</v>
      </c>
      <c r="B182" s="22" t="s">
        <v>198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34">
        <v>0</v>
      </c>
      <c r="J182" s="23">
        <v>0</v>
      </c>
      <c r="K182" s="23">
        <v>0</v>
      </c>
      <c r="L182" s="22"/>
    </row>
    <row r="183" spans="1:12" hidden="1" x14ac:dyDescent="0.25">
      <c r="A183" s="25">
        <v>55401</v>
      </c>
      <c r="B183" s="22" t="s">
        <v>195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34">
        <v>0</v>
      </c>
      <c r="J183" s="23">
        <v>0</v>
      </c>
      <c r="K183" s="23">
        <v>0</v>
      </c>
      <c r="L183" s="22"/>
    </row>
    <row r="184" spans="1:12" hidden="1" x14ac:dyDescent="0.25">
      <c r="A184" s="25">
        <v>55402</v>
      </c>
      <c r="B184" s="22" t="s">
        <v>199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34">
        <v>0</v>
      </c>
      <c r="J184" s="23">
        <v>0</v>
      </c>
      <c r="K184" s="23">
        <v>0</v>
      </c>
      <c r="L184" s="22"/>
    </row>
    <row r="185" spans="1:12" hidden="1" x14ac:dyDescent="0.25">
      <c r="A185" s="25">
        <v>55403</v>
      </c>
      <c r="B185" s="22" t="s">
        <v>200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34">
        <v>0</v>
      </c>
      <c r="J185" s="23">
        <v>0</v>
      </c>
      <c r="K185" s="23">
        <v>0</v>
      </c>
      <c r="L185" s="22"/>
    </row>
    <row r="186" spans="1:12" hidden="1" x14ac:dyDescent="0.25">
      <c r="A186" s="25">
        <v>55404</v>
      </c>
      <c r="B186" s="22" t="s">
        <v>201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34">
        <v>0</v>
      </c>
      <c r="J186" s="23">
        <v>0</v>
      </c>
      <c r="K186" s="23">
        <v>0</v>
      </c>
      <c r="L186" s="22"/>
    </row>
    <row r="187" spans="1:12" hidden="1" x14ac:dyDescent="0.25">
      <c r="A187" s="25">
        <v>55405</v>
      </c>
      <c r="B187" s="22" t="s">
        <v>197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34">
        <v>0</v>
      </c>
      <c r="J187" s="23">
        <v>0</v>
      </c>
      <c r="K187" s="23">
        <v>0</v>
      </c>
      <c r="L187" s="22"/>
    </row>
    <row r="188" spans="1:12" hidden="1" x14ac:dyDescent="0.25">
      <c r="A188" s="25">
        <v>55406</v>
      </c>
      <c r="B188" s="22" t="s">
        <v>202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34">
        <v>0</v>
      </c>
      <c r="J188" s="23">
        <v>0</v>
      </c>
      <c r="K188" s="23">
        <v>0</v>
      </c>
      <c r="L188" s="22"/>
    </row>
    <row r="189" spans="1:12" hidden="1" x14ac:dyDescent="0.25">
      <c r="A189" s="25">
        <v>55501</v>
      </c>
      <c r="B189" s="22" t="s">
        <v>203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34">
        <v>0</v>
      </c>
      <c r="J189" s="23">
        <v>0</v>
      </c>
      <c r="K189" s="23">
        <v>0</v>
      </c>
      <c r="L189" s="22"/>
    </row>
    <row r="190" spans="1:12" hidden="1" x14ac:dyDescent="0.25">
      <c r="A190" s="25">
        <v>55502</v>
      </c>
      <c r="B190" s="22" t="s">
        <v>204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34">
        <v>0</v>
      </c>
      <c r="J190" s="23">
        <v>0</v>
      </c>
      <c r="K190" s="23">
        <v>0</v>
      </c>
      <c r="L190" s="22"/>
    </row>
    <row r="191" spans="1:12" hidden="1" x14ac:dyDescent="0.25">
      <c r="A191" s="25">
        <v>55503</v>
      </c>
      <c r="B191" s="22" t="s">
        <v>205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34">
        <v>0</v>
      </c>
      <c r="J191" s="23">
        <v>0</v>
      </c>
      <c r="K191" s="23">
        <v>0</v>
      </c>
      <c r="L191" s="22"/>
    </row>
    <row r="192" spans="1:12" hidden="1" x14ac:dyDescent="0.25">
      <c r="A192" s="25">
        <v>55504</v>
      </c>
      <c r="B192" s="22" t="s">
        <v>206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34">
        <v>0</v>
      </c>
      <c r="J192" s="23">
        <v>0</v>
      </c>
      <c r="K192" s="23">
        <v>0</v>
      </c>
      <c r="L192" s="22"/>
    </row>
    <row r="193" spans="1:12" hidden="1" x14ac:dyDescent="0.25">
      <c r="A193" s="25">
        <v>55505</v>
      </c>
      <c r="B193" s="22" t="s">
        <v>207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34">
        <v>0</v>
      </c>
      <c r="J193" s="23">
        <v>0</v>
      </c>
      <c r="K193" s="23">
        <v>0</v>
      </c>
      <c r="L193" s="22"/>
    </row>
    <row r="194" spans="1:12" hidden="1" x14ac:dyDescent="0.25">
      <c r="A194" s="25">
        <v>55507</v>
      </c>
      <c r="B194" s="22" t="s">
        <v>208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34">
        <v>0</v>
      </c>
      <c r="J194" s="23">
        <v>0</v>
      </c>
      <c r="K194" s="23">
        <v>0</v>
      </c>
      <c r="L194" s="22"/>
    </row>
    <row r="195" spans="1:12" hidden="1" x14ac:dyDescent="0.25">
      <c r="A195" s="25">
        <v>55508</v>
      </c>
      <c r="B195" s="22" t="s">
        <v>209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34">
        <v>0</v>
      </c>
      <c r="J195" s="23">
        <v>0</v>
      </c>
      <c r="K195" s="23">
        <v>0</v>
      </c>
      <c r="L195" s="22"/>
    </row>
    <row r="196" spans="1:12" hidden="1" x14ac:dyDescent="0.25">
      <c r="A196" s="25">
        <v>55509</v>
      </c>
      <c r="B196" s="22" t="s">
        <v>210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34">
        <v>0</v>
      </c>
      <c r="J196" s="23">
        <v>0</v>
      </c>
      <c r="K196" s="23">
        <v>0</v>
      </c>
      <c r="L196" s="22"/>
    </row>
    <row r="197" spans="1:12" hidden="1" x14ac:dyDescent="0.25">
      <c r="A197" s="25">
        <v>55510</v>
      </c>
      <c r="B197" s="22" t="s">
        <v>211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34">
        <v>0</v>
      </c>
      <c r="J197" s="23">
        <v>0</v>
      </c>
      <c r="K197" s="23">
        <v>0</v>
      </c>
      <c r="L197" s="22"/>
    </row>
    <row r="198" spans="1:12" hidden="1" x14ac:dyDescent="0.25">
      <c r="A198" s="25">
        <v>55511</v>
      </c>
      <c r="B198" s="22" t="s">
        <v>212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34">
        <v>0</v>
      </c>
      <c r="J198" s="23">
        <v>0</v>
      </c>
      <c r="K198" s="23">
        <v>0</v>
      </c>
      <c r="L198" s="22"/>
    </row>
    <row r="199" spans="1:12" hidden="1" x14ac:dyDescent="0.25">
      <c r="A199" s="25">
        <v>55599</v>
      </c>
      <c r="B199" s="22" t="s">
        <v>213</v>
      </c>
      <c r="C199" s="23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34">
        <v>0</v>
      </c>
      <c r="J199" s="23">
        <v>0</v>
      </c>
      <c r="K199" s="23">
        <v>0</v>
      </c>
      <c r="L199" s="22"/>
    </row>
    <row r="200" spans="1:12" hidden="1" x14ac:dyDescent="0.25">
      <c r="A200" s="25">
        <v>55601</v>
      </c>
      <c r="B200" s="22" t="s">
        <v>214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34">
        <v>0</v>
      </c>
      <c r="J200" s="23">
        <v>0</v>
      </c>
      <c r="K200" s="23">
        <v>0</v>
      </c>
      <c r="L200" s="22"/>
    </row>
    <row r="201" spans="1:12" hidden="1" x14ac:dyDescent="0.25">
      <c r="A201" s="25">
        <v>55602</v>
      </c>
      <c r="B201" s="22" t="s">
        <v>215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34">
        <v>0</v>
      </c>
      <c r="J201" s="23">
        <v>0</v>
      </c>
      <c r="K201" s="23">
        <v>0</v>
      </c>
      <c r="L201" s="22"/>
    </row>
    <row r="202" spans="1:12" hidden="1" x14ac:dyDescent="0.25">
      <c r="A202" s="25">
        <v>55603</v>
      </c>
      <c r="B202" s="22" t="s">
        <v>216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34">
        <v>0</v>
      </c>
      <c r="J202" s="23">
        <v>0</v>
      </c>
      <c r="K202" s="23">
        <v>0</v>
      </c>
      <c r="L202" s="22"/>
    </row>
    <row r="203" spans="1:12" hidden="1" x14ac:dyDescent="0.25">
      <c r="A203" s="25">
        <v>55701</v>
      </c>
      <c r="B203" s="22" t="s">
        <v>217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34">
        <v>0</v>
      </c>
      <c r="J203" s="23">
        <v>0</v>
      </c>
      <c r="K203" s="23">
        <v>0</v>
      </c>
      <c r="L203" s="22"/>
    </row>
    <row r="204" spans="1:12" hidden="1" x14ac:dyDescent="0.25">
      <c r="A204" s="25">
        <v>55702</v>
      </c>
      <c r="B204" s="22" t="s">
        <v>218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34">
        <v>0</v>
      </c>
      <c r="J204" s="23">
        <v>0</v>
      </c>
      <c r="K204" s="23">
        <v>0</v>
      </c>
      <c r="L204" s="22"/>
    </row>
    <row r="205" spans="1:12" hidden="1" x14ac:dyDescent="0.25">
      <c r="A205" s="25">
        <v>55703</v>
      </c>
      <c r="B205" s="22" t="s">
        <v>219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34">
        <v>0</v>
      </c>
      <c r="J205" s="23">
        <v>0</v>
      </c>
      <c r="K205" s="23">
        <v>0</v>
      </c>
      <c r="L205" s="22"/>
    </row>
    <row r="206" spans="1:12" hidden="1" x14ac:dyDescent="0.25">
      <c r="A206" s="25">
        <v>55704</v>
      </c>
      <c r="B206" s="22" t="s">
        <v>220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34">
        <v>0</v>
      </c>
      <c r="J206" s="23">
        <v>0</v>
      </c>
      <c r="K206" s="23">
        <v>0</v>
      </c>
      <c r="L206" s="22"/>
    </row>
    <row r="207" spans="1:12" hidden="1" x14ac:dyDescent="0.25">
      <c r="A207" s="25">
        <v>55799</v>
      </c>
      <c r="B207" s="22" t="s">
        <v>221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34">
        <v>0</v>
      </c>
      <c r="J207" s="23">
        <v>0</v>
      </c>
      <c r="K207" s="23">
        <v>0</v>
      </c>
      <c r="L207" s="22"/>
    </row>
    <row r="208" spans="1:12" hidden="1" x14ac:dyDescent="0.25">
      <c r="A208" s="25">
        <v>55901</v>
      </c>
      <c r="B208" s="22" t="s">
        <v>185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34">
        <v>0</v>
      </c>
      <c r="J208" s="23">
        <v>0</v>
      </c>
      <c r="K208" s="23">
        <v>0</v>
      </c>
      <c r="L208" s="22"/>
    </row>
    <row r="209" spans="1:12" hidden="1" x14ac:dyDescent="0.25">
      <c r="A209" s="25">
        <v>56101</v>
      </c>
      <c r="B209" s="22" t="s">
        <v>222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34">
        <v>0</v>
      </c>
      <c r="J209" s="23">
        <v>0</v>
      </c>
      <c r="K209" s="23">
        <v>0</v>
      </c>
      <c r="L209" s="22"/>
    </row>
    <row r="210" spans="1:12" hidden="1" x14ac:dyDescent="0.25">
      <c r="A210" s="25">
        <v>56201</v>
      </c>
      <c r="B210" s="22" t="s">
        <v>223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34">
        <v>0</v>
      </c>
      <c r="J210" s="23">
        <v>0</v>
      </c>
      <c r="K210" s="23">
        <v>0</v>
      </c>
      <c r="L210" s="22"/>
    </row>
    <row r="211" spans="1:12" hidden="1" x14ac:dyDescent="0.25">
      <c r="A211" s="25">
        <v>56301</v>
      </c>
      <c r="B211" s="22" t="s">
        <v>224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34">
        <v>0</v>
      </c>
      <c r="J211" s="23">
        <v>0</v>
      </c>
      <c r="K211" s="23">
        <v>0</v>
      </c>
      <c r="L211" s="22"/>
    </row>
    <row r="212" spans="1:12" hidden="1" x14ac:dyDescent="0.25">
      <c r="A212" s="25">
        <v>56302</v>
      </c>
      <c r="B212" s="22" t="s">
        <v>225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34">
        <v>0</v>
      </c>
      <c r="J212" s="23">
        <v>0</v>
      </c>
      <c r="K212" s="23">
        <v>0</v>
      </c>
      <c r="L212" s="22"/>
    </row>
    <row r="213" spans="1:12" hidden="1" x14ac:dyDescent="0.25">
      <c r="A213" s="25">
        <v>56303</v>
      </c>
      <c r="B213" s="22" t="s">
        <v>226</v>
      </c>
      <c r="C213" s="23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34">
        <v>0</v>
      </c>
      <c r="J213" s="23">
        <v>0</v>
      </c>
      <c r="K213" s="23">
        <v>0</v>
      </c>
      <c r="L213" s="22"/>
    </row>
    <row r="214" spans="1:12" hidden="1" x14ac:dyDescent="0.25">
      <c r="A214" s="25">
        <v>56304</v>
      </c>
      <c r="B214" s="22" t="s">
        <v>227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34">
        <v>0</v>
      </c>
      <c r="J214" s="23">
        <v>0</v>
      </c>
      <c r="K214" s="23">
        <v>0</v>
      </c>
      <c r="L214" s="22"/>
    </row>
    <row r="215" spans="1:12" hidden="1" x14ac:dyDescent="0.25">
      <c r="A215" s="25">
        <v>56305</v>
      </c>
      <c r="B215" s="22" t="s">
        <v>228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34">
        <v>0</v>
      </c>
      <c r="J215" s="23">
        <v>0</v>
      </c>
      <c r="K215" s="23">
        <v>0</v>
      </c>
      <c r="L215" s="22"/>
    </row>
    <row r="216" spans="1:12" hidden="1" x14ac:dyDescent="0.25">
      <c r="A216" s="25">
        <v>56403</v>
      </c>
      <c r="B216" s="22" t="s">
        <v>229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34">
        <v>0</v>
      </c>
      <c r="J216" s="23">
        <v>0</v>
      </c>
      <c r="K216" s="23">
        <v>0</v>
      </c>
      <c r="L216" s="22"/>
    </row>
    <row r="217" spans="1:12" hidden="1" x14ac:dyDescent="0.25">
      <c r="A217" s="25">
        <v>56404</v>
      </c>
      <c r="B217" s="22" t="s">
        <v>230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34">
        <v>0</v>
      </c>
      <c r="J217" s="23">
        <v>0</v>
      </c>
      <c r="K217" s="23">
        <v>0</v>
      </c>
      <c r="L217" s="22"/>
    </row>
    <row r="218" spans="1:12" hidden="1" x14ac:dyDescent="0.25">
      <c r="A218" s="25">
        <v>56405</v>
      </c>
      <c r="B218" s="22" t="s">
        <v>226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34">
        <v>0</v>
      </c>
      <c r="J218" s="23">
        <v>0</v>
      </c>
      <c r="K218" s="23">
        <v>0</v>
      </c>
      <c r="L218" s="22"/>
    </row>
    <row r="219" spans="1:12" hidden="1" x14ac:dyDescent="0.25">
      <c r="A219" s="25">
        <v>56406</v>
      </c>
      <c r="B219" s="22" t="s">
        <v>227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34">
        <v>0</v>
      </c>
      <c r="J219" s="23">
        <v>0</v>
      </c>
      <c r="K219" s="23">
        <v>0</v>
      </c>
      <c r="L219" s="22"/>
    </row>
    <row r="220" spans="1:12" hidden="1" x14ac:dyDescent="0.25">
      <c r="A220" s="25">
        <v>61101</v>
      </c>
      <c r="B220" s="22" t="s">
        <v>231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34">
        <v>0</v>
      </c>
      <c r="J220" s="23">
        <v>0</v>
      </c>
      <c r="K220" s="23">
        <v>0</v>
      </c>
      <c r="L220" s="22"/>
    </row>
    <row r="221" spans="1:12" hidden="1" x14ac:dyDescent="0.25">
      <c r="A221" s="25">
        <v>61102</v>
      </c>
      <c r="B221" s="22" t="s">
        <v>232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34">
        <v>0</v>
      </c>
      <c r="J221" s="23">
        <v>0</v>
      </c>
      <c r="K221" s="23">
        <v>0</v>
      </c>
      <c r="L221" s="22"/>
    </row>
    <row r="222" spans="1:12" hidden="1" x14ac:dyDescent="0.25">
      <c r="A222" s="25">
        <v>61103</v>
      </c>
      <c r="B222" s="22" t="s">
        <v>233</v>
      </c>
      <c r="C222" s="23">
        <v>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34">
        <v>0</v>
      </c>
      <c r="J222" s="23">
        <v>0</v>
      </c>
      <c r="K222" s="23">
        <v>0</v>
      </c>
      <c r="L222" s="22"/>
    </row>
    <row r="223" spans="1:12" hidden="1" x14ac:dyDescent="0.25">
      <c r="A223" s="25">
        <v>61104</v>
      </c>
      <c r="B223" s="22" t="s">
        <v>234</v>
      </c>
      <c r="C223" s="23">
        <v>0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34">
        <v>0</v>
      </c>
      <c r="J223" s="23">
        <v>0</v>
      </c>
      <c r="K223" s="23">
        <v>0</v>
      </c>
      <c r="L223" s="22"/>
    </row>
    <row r="224" spans="1:12" hidden="1" x14ac:dyDescent="0.25">
      <c r="A224" s="25">
        <v>61105</v>
      </c>
      <c r="B224" s="22" t="s">
        <v>235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34">
        <v>0</v>
      </c>
      <c r="J224" s="23">
        <v>0</v>
      </c>
      <c r="K224" s="23">
        <v>0</v>
      </c>
      <c r="L224" s="22"/>
    </row>
    <row r="225" spans="1:12" hidden="1" x14ac:dyDescent="0.25">
      <c r="A225" s="25">
        <v>61106</v>
      </c>
      <c r="B225" s="22" t="s">
        <v>236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34">
        <v>0</v>
      </c>
      <c r="J225" s="23">
        <v>0</v>
      </c>
      <c r="K225" s="23">
        <v>0</v>
      </c>
      <c r="L225" s="22"/>
    </row>
    <row r="226" spans="1:12" hidden="1" x14ac:dyDescent="0.25">
      <c r="A226" s="25">
        <v>61107</v>
      </c>
      <c r="B226" s="22" t="s">
        <v>237</v>
      </c>
      <c r="C226" s="23">
        <v>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34">
        <v>0</v>
      </c>
      <c r="J226" s="23">
        <v>0</v>
      </c>
      <c r="K226" s="23">
        <v>0</v>
      </c>
      <c r="L226" s="22"/>
    </row>
    <row r="227" spans="1:12" hidden="1" x14ac:dyDescent="0.25">
      <c r="A227" s="25">
        <v>61108</v>
      </c>
      <c r="B227" s="22" t="s">
        <v>238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34">
        <v>0</v>
      </c>
      <c r="J227" s="23">
        <v>0</v>
      </c>
      <c r="K227" s="23">
        <v>0</v>
      </c>
      <c r="L227" s="22"/>
    </row>
    <row r="228" spans="1:12" hidden="1" x14ac:dyDescent="0.25">
      <c r="A228" s="25">
        <v>61109</v>
      </c>
      <c r="B228" s="22" t="s">
        <v>302</v>
      </c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34">
        <v>0</v>
      </c>
      <c r="J228" s="23">
        <v>0</v>
      </c>
      <c r="K228" s="23">
        <v>0</v>
      </c>
      <c r="L228" s="22"/>
    </row>
    <row r="229" spans="1:12" hidden="1" x14ac:dyDescent="0.25">
      <c r="A229" s="25">
        <v>61110</v>
      </c>
      <c r="B229" s="22" t="s">
        <v>239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34">
        <v>0</v>
      </c>
      <c r="J229" s="23">
        <v>0</v>
      </c>
      <c r="K229" s="23">
        <v>0</v>
      </c>
      <c r="L229" s="22"/>
    </row>
    <row r="230" spans="1:12" hidden="1" x14ac:dyDescent="0.25">
      <c r="A230" s="25">
        <v>61199</v>
      </c>
      <c r="B230" s="22" t="s">
        <v>240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34">
        <v>0</v>
      </c>
      <c r="J230" s="23">
        <v>0</v>
      </c>
      <c r="K230" s="23">
        <v>0</v>
      </c>
      <c r="L230" s="22"/>
    </row>
    <row r="231" spans="1:12" hidden="1" x14ac:dyDescent="0.25">
      <c r="A231" s="25">
        <v>61201</v>
      </c>
      <c r="B231" s="22" t="s">
        <v>241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34">
        <v>0</v>
      </c>
      <c r="J231" s="23">
        <v>0</v>
      </c>
      <c r="K231" s="23">
        <v>0</v>
      </c>
      <c r="L231" s="22"/>
    </row>
    <row r="232" spans="1:12" hidden="1" x14ac:dyDescent="0.25">
      <c r="A232" s="25">
        <v>61202</v>
      </c>
      <c r="B232" s="22" t="s">
        <v>242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34">
        <v>0</v>
      </c>
      <c r="J232" s="23">
        <v>0</v>
      </c>
      <c r="K232" s="23">
        <v>0</v>
      </c>
      <c r="L232" s="22"/>
    </row>
    <row r="233" spans="1:12" hidden="1" x14ac:dyDescent="0.25">
      <c r="A233" s="25">
        <v>61299</v>
      </c>
      <c r="B233" s="22" t="s">
        <v>243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34">
        <v>0</v>
      </c>
      <c r="J233" s="23">
        <v>0</v>
      </c>
      <c r="K233" s="23">
        <v>0</v>
      </c>
      <c r="L233" s="22"/>
    </row>
    <row r="234" spans="1:12" hidden="1" x14ac:dyDescent="0.25">
      <c r="A234" s="25">
        <v>61301</v>
      </c>
      <c r="B234" s="22" t="s">
        <v>244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34">
        <v>0</v>
      </c>
      <c r="J234" s="23">
        <v>0</v>
      </c>
      <c r="K234" s="23">
        <v>0</v>
      </c>
      <c r="L234" s="22"/>
    </row>
    <row r="235" spans="1:12" hidden="1" x14ac:dyDescent="0.25">
      <c r="A235" s="25">
        <v>61302</v>
      </c>
      <c r="B235" s="22" t="s">
        <v>245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34">
        <v>0</v>
      </c>
      <c r="J235" s="23">
        <v>0</v>
      </c>
      <c r="K235" s="23">
        <v>0</v>
      </c>
      <c r="L235" s="22"/>
    </row>
    <row r="236" spans="1:12" hidden="1" x14ac:dyDescent="0.25">
      <c r="A236" s="25">
        <v>61303</v>
      </c>
      <c r="B236" s="22" t="s">
        <v>246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34">
        <v>0</v>
      </c>
      <c r="J236" s="23">
        <v>0</v>
      </c>
      <c r="K236" s="23">
        <v>0</v>
      </c>
      <c r="L236" s="22"/>
    </row>
    <row r="237" spans="1:12" hidden="1" x14ac:dyDescent="0.25">
      <c r="A237" s="25">
        <v>61399</v>
      </c>
      <c r="B237" s="22" t="s">
        <v>247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34">
        <v>0</v>
      </c>
      <c r="J237" s="23">
        <v>0</v>
      </c>
      <c r="K237" s="23">
        <v>0</v>
      </c>
      <c r="L237" s="22"/>
    </row>
    <row r="238" spans="1:12" hidden="1" x14ac:dyDescent="0.25">
      <c r="A238" s="25">
        <v>61401</v>
      </c>
      <c r="B238" s="22" t="s">
        <v>248</v>
      </c>
      <c r="C238" s="23">
        <v>0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34">
        <v>0</v>
      </c>
      <c r="J238" s="23">
        <v>0</v>
      </c>
      <c r="K238" s="23">
        <v>0</v>
      </c>
      <c r="L238" s="22"/>
    </row>
    <row r="239" spans="1:12" hidden="1" x14ac:dyDescent="0.25">
      <c r="A239" s="25">
        <v>61402</v>
      </c>
      <c r="B239" s="22" t="s">
        <v>249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34">
        <v>0</v>
      </c>
      <c r="J239" s="23">
        <v>0</v>
      </c>
      <c r="K239" s="23">
        <v>0</v>
      </c>
      <c r="L239" s="22"/>
    </row>
    <row r="240" spans="1:12" hidden="1" x14ac:dyDescent="0.25">
      <c r="A240" s="25">
        <v>61403</v>
      </c>
      <c r="B240" s="22" t="s">
        <v>250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34">
        <v>0</v>
      </c>
      <c r="J240" s="23">
        <v>0</v>
      </c>
      <c r="K240" s="23">
        <v>0</v>
      </c>
      <c r="L240" s="22"/>
    </row>
    <row r="241" spans="1:12" hidden="1" x14ac:dyDescent="0.25">
      <c r="A241" s="25">
        <v>61499</v>
      </c>
      <c r="B241" s="22" t="s">
        <v>251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34">
        <v>0</v>
      </c>
      <c r="J241" s="23">
        <v>0</v>
      </c>
      <c r="K241" s="23">
        <v>0</v>
      </c>
      <c r="L241" s="22"/>
    </row>
    <row r="242" spans="1:12" hidden="1" x14ac:dyDescent="0.25">
      <c r="A242" s="25">
        <v>61501</v>
      </c>
      <c r="B242" s="22" t="s">
        <v>252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34">
        <v>0</v>
      </c>
      <c r="J242" s="23">
        <v>0</v>
      </c>
      <c r="K242" s="23">
        <v>0</v>
      </c>
      <c r="L242" s="22"/>
    </row>
    <row r="243" spans="1:12" hidden="1" x14ac:dyDescent="0.25">
      <c r="A243" s="25">
        <v>61502</v>
      </c>
      <c r="B243" s="22" t="s">
        <v>253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34">
        <v>0</v>
      </c>
      <c r="J243" s="23">
        <v>0</v>
      </c>
      <c r="K243" s="23">
        <v>0</v>
      </c>
      <c r="L243" s="22"/>
    </row>
    <row r="244" spans="1:12" hidden="1" x14ac:dyDescent="0.25">
      <c r="A244" s="25">
        <v>61503</v>
      </c>
      <c r="B244" s="22" t="s">
        <v>254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34">
        <v>0</v>
      </c>
      <c r="J244" s="23">
        <v>0</v>
      </c>
      <c r="K244" s="23">
        <v>0</v>
      </c>
      <c r="L244" s="22"/>
    </row>
    <row r="245" spans="1:12" x14ac:dyDescent="0.25">
      <c r="A245" s="25">
        <v>61599</v>
      </c>
      <c r="B245" s="22" t="s">
        <v>255</v>
      </c>
      <c r="C245" s="23">
        <v>81356.06</v>
      </c>
      <c r="D245" s="23">
        <v>0</v>
      </c>
      <c r="E245" s="23">
        <v>0</v>
      </c>
      <c r="F245" s="23">
        <v>81356.06</v>
      </c>
      <c r="G245" s="23">
        <v>0</v>
      </c>
      <c r="H245" s="23">
        <v>0</v>
      </c>
      <c r="I245" s="39">
        <f>+F245+G245-H245</f>
        <v>81356.06</v>
      </c>
      <c r="J245" s="23">
        <v>0</v>
      </c>
      <c r="K245" s="23">
        <f>+I245-J245</f>
        <v>81356.06</v>
      </c>
      <c r="L245" s="24">
        <f t="shared" ref="L245" si="14">+J245/I245</f>
        <v>0</v>
      </c>
    </row>
    <row r="246" spans="1:12" hidden="1" x14ac:dyDescent="0.25">
      <c r="A246" s="25">
        <v>61601</v>
      </c>
      <c r="B246" s="22" t="s">
        <v>256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34">
        <v>0</v>
      </c>
      <c r="J246" s="23">
        <v>0</v>
      </c>
      <c r="K246" s="23">
        <v>0</v>
      </c>
      <c r="L246" s="22"/>
    </row>
    <row r="247" spans="1:12" hidden="1" x14ac:dyDescent="0.25">
      <c r="A247" s="25">
        <v>61602</v>
      </c>
      <c r="B247" s="22" t="s">
        <v>257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34">
        <v>0</v>
      </c>
      <c r="J247" s="23">
        <v>0</v>
      </c>
      <c r="K247" s="23">
        <v>0</v>
      </c>
      <c r="L247" s="22"/>
    </row>
    <row r="248" spans="1:12" hidden="1" x14ac:dyDescent="0.25">
      <c r="A248" s="25">
        <v>61603</v>
      </c>
      <c r="B248" s="22" t="s">
        <v>258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34">
        <v>0</v>
      </c>
      <c r="J248" s="23">
        <v>0</v>
      </c>
      <c r="K248" s="23">
        <v>0</v>
      </c>
      <c r="L248" s="22"/>
    </row>
    <row r="249" spans="1:12" hidden="1" x14ac:dyDescent="0.25">
      <c r="A249" s="25">
        <v>61604</v>
      </c>
      <c r="B249" s="22" t="s">
        <v>259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34">
        <v>0</v>
      </c>
      <c r="J249" s="23">
        <v>0</v>
      </c>
      <c r="K249" s="23">
        <v>0</v>
      </c>
      <c r="L249" s="22"/>
    </row>
    <row r="250" spans="1:12" hidden="1" x14ac:dyDescent="0.25">
      <c r="A250" s="25">
        <v>61605</v>
      </c>
      <c r="B250" s="22" t="s">
        <v>260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34">
        <v>0</v>
      </c>
      <c r="J250" s="23">
        <v>0</v>
      </c>
      <c r="K250" s="23">
        <v>0</v>
      </c>
      <c r="L250" s="22"/>
    </row>
    <row r="251" spans="1:12" hidden="1" x14ac:dyDescent="0.25">
      <c r="A251" s="25">
        <v>61606</v>
      </c>
      <c r="B251" s="22" t="s">
        <v>261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34">
        <v>0</v>
      </c>
      <c r="J251" s="23">
        <v>0</v>
      </c>
      <c r="K251" s="23">
        <v>0</v>
      </c>
      <c r="L251" s="22"/>
    </row>
    <row r="252" spans="1:12" hidden="1" x14ac:dyDescent="0.25">
      <c r="A252" s="25">
        <v>61607</v>
      </c>
      <c r="B252" s="22" t="s">
        <v>262</v>
      </c>
      <c r="C252" s="23">
        <v>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34">
        <v>0</v>
      </c>
      <c r="J252" s="23">
        <v>0</v>
      </c>
      <c r="K252" s="23">
        <v>0</v>
      </c>
      <c r="L252" s="22"/>
    </row>
    <row r="253" spans="1:12" hidden="1" x14ac:dyDescent="0.25">
      <c r="A253" s="25">
        <v>61608</v>
      </c>
      <c r="B253" s="22" t="s">
        <v>263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34">
        <v>0</v>
      </c>
      <c r="J253" s="23">
        <v>0</v>
      </c>
      <c r="K253" s="23">
        <v>0</v>
      </c>
      <c r="L253" s="22"/>
    </row>
    <row r="254" spans="1:12" x14ac:dyDescent="0.25">
      <c r="A254" s="25">
        <v>61699</v>
      </c>
      <c r="B254" s="22" t="s">
        <v>264</v>
      </c>
      <c r="C254" s="23">
        <v>1685810.49</v>
      </c>
      <c r="D254" s="23">
        <v>0</v>
      </c>
      <c r="E254" s="23">
        <v>0</v>
      </c>
      <c r="F254" s="23">
        <v>1685810.49</v>
      </c>
      <c r="G254" s="23">
        <v>0</v>
      </c>
      <c r="H254" s="23">
        <v>0</v>
      </c>
      <c r="I254" s="39">
        <f>+F254+G254-H254</f>
        <v>1685810.49</v>
      </c>
      <c r="J254" s="23">
        <v>0</v>
      </c>
      <c r="K254" s="23">
        <f>+I254-J254</f>
        <v>1685810.49</v>
      </c>
      <c r="L254" s="24">
        <f t="shared" ref="L254" si="15">+J254/I254</f>
        <v>0</v>
      </c>
    </row>
    <row r="255" spans="1:12" hidden="1" x14ac:dyDescent="0.25">
      <c r="A255" s="25">
        <v>61901</v>
      </c>
      <c r="B255" s="22" t="s">
        <v>185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34">
        <v>0</v>
      </c>
      <c r="J255" s="23">
        <v>0</v>
      </c>
      <c r="K255" s="23">
        <v>0</v>
      </c>
      <c r="L255" s="22"/>
    </row>
    <row r="256" spans="1:12" hidden="1" x14ac:dyDescent="0.25">
      <c r="A256" s="25">
        <v>62101</v>
      </c>
      <c r="B256" s="22" t="s">
        <v>222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34">
        <v>0</v>
      </c>
      <c r="J256" s="23">
        <v>0</v>
      </c>
      <c r="K256" s="23">
        <v>0</v>
      </c>
      <c r="L256" s="22"/>
    </row>
    <row r="257" spans="1:12" hidden="1" x14ac:dyDescent="0.25">
      <c r="A257" s="25">
        <v>62201</v>
      </c>
      <c r="B257" s="22" t="s">
        <v>265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34">
        <v>0</v>
      </c>
      <c r="J257" s="23">
        <v>0</v>
      </c>
      <c r="K257" s="23">
        <v>0</v>
      </c>
      <c r="L257" s="22"/>
    </row>
    <row r="258" spans="1:12" hidden="1" x14ac:dyDescent="0.25">
      <c r="A258" s="25">
        <v>62301</v>
      </c>
      <c r="B258" s="22" t="s">
        <v>266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34">
        <v>0</v>
      </c>
      <c r="J258" s="23">
        <v>0</v>
      </c>
      <c r="K258" s="23">
        <v>0</v>
      </c>
      <c r="L258" s="22"/>
    </row>
    <row r="259" spans="1:12" hidden="1" x14ac:dyDescent="0.25">
      <c r="A259" s="25">
        <v>62302</v>
      </c>
      <c r="B259" s="22" t="s">
        <v>267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34">
        <v>0</v>
      </c>
      <c r="J259" s="23">
        <v>0</v>
      </c>
      <c r="K259" s="23">
        <v>0</v>
      </c>
      <c r="L259" s="22"/>
    </row>
    <row r="260" spans="1:12" hidden="1" x14ac:dyDescent="0.25">
      <c r="A260" s="25">
        <v>62303</v>
      </c>
      <c r="B260" s="22" t="s">
        <v>226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34">
        <v>0</v>
      </c>
      <c r="J260" s="23">
        <v>0</v>
      </c>
      <c r="K260" s="23">
        <v>0</v>
      </c>
      <c r="L260" s="22"/>
    </row>
    <row r="261" spans="1:12" hidden="1" x14ac:dyDescent="0.25">
      <c r="A261" s="25">
        <v>62304</v>
      </c>
      <c r="B261" s="22" t="s">
        <v>227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34">
        <v>0</v>
      </c>
      <c r="J261" s="23">
        <v>0</v>
      </c>
      <c r="K261" s="23">
        <v>0</v>
      </c>
      <c r="L261" s="22"/>
    </row>
    <row r="262" spans="1:12" hidden="1" x14ac:dyDescent="0.25">
      <c r="A262" s="25">
        <v>63101</v>
      </c>
      <c r="B262" s="22" t="s">
        <v>268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34">
        <v>0</v>
      </c>
      <c r="J262" s="23">
        <v>0</v>
      </c>
      <c r="K262" s="23">
        <v>0</v>
      </c>
      <c r="L262" s="22"/>
    </row>
    <row r="263" spans="1:12" hidden="1" x14ac:dyDescent="0.25">
      <c r="A263" s="25">
        <v>63102</v>
      </c>
      <c r="B263" s="22" t="s">
        <v>269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34">
        <v>0</v>
      </c>
      <c r="J263" s="23">
        <v>0</v>
      </c>
      <c r="K263" s="23">
        <v>0</v>
      </c>
      <c r="L263" s="22"/>
    </row>
    <row r="264" spans="1:12" hidden="1" x14ac:dyDescent="0.25">
      <c r="A264" s="25">
        <v>63103</v>
      </c>
      <c r="B264" s="22" t="s">
        <v>270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34">
        <v>0</v>
      </c>
      <c r="J264" s="23">
        <v>0</v>
      </c>
      <c r="K264" s="23">
        <v>0</v>
      </c>
      <c r="L264" s="22"/>
    </row>
    <row r="265" spans="1:12" hidden="1" x14ac:dyDescent="0.25">
      <c r="A265" s="25">
        <v>63104</v>
      </c>
      <c r="B265" s="22" t="s">
        <v>271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34">
        <v>0</v>
      </c>
      <c r="J265" s="23">
        <v>0</v>
      </c>
      <c r="K265" s="23">
        <v>0</v>
      </c>
      <c r="L265" s="22"/>
    </row>
    <row r="266" spans="1:12" hidden="1" x14ac:dyDescent="0.25">
      <c r="A266" s="25">
        <v>63105</v>
      </c>
      <c r="B266" s="22" t="s">
        <v>272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34">
        <v>0</v>
      </c>
      <c r="J266" s="23">
        <v>0</v>
      </c>
      <c r="K266" s="23">
        <v>0</v>
      </c>
      <c r="L266" s="22"/>
    </row>
    <row r="267" spans="1:12" hidden="1" x14ac:dyDescent="0.25">
      <c r="A267" s="25">
        <v>63106</v>
      </c>
      <c r="B267" s="22" t="s">
        <v>273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34">
        <v>0</v>
      </c>
      <c r="J267" s="23">
        <v>0</v>
      </c>
      <c r="K267" s="23">
        <v>0</v>
      </c>
      <c r="L267" s="22"/>
    </row>
    <row r="268" spans="1:12" hidden="1" x14ac:dyDescent="0.25">
      <c r="A268" s="25">
        <v>63107</v>
      </c>
      <c r="B268" s="22" t="s">
        <v>274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34">
        <v>0</v>
      </c>
      <c r="J268" s="23">
        <v>0</v>
      </c>
      <c r="K268" s="23">
        <v>0</v>
      </c>
      <c r="L268" s="22"/>
    </row>
    <row r="269" spans="1:12" hidden="1" x14ac:dyDescent="0.25">
      <c r="A269" s="25">
        <v>63108</v>
      </c>
      <c r="B269" s="22" t="s">
        <v>275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34">
        <v>0</v>
      </c>
      <c r="J269" s="23">
        <v>0</v>
      </c>
      <c r="K269" s="23">
        <v>0</v>
      </c>
      <c r="L269" s="22"/>
    </row>
    <row r="270" spans="1:12" hidden="1" x14ac:dyDescent="0.25">
      <c r="A270" s="25">
        <v>63109</v>
      </c>
      <c r="B270" s="22" t="s">
        <v>276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34">
        <v>0</v>
      </c>
      <c r="J270" s="23">
        <v>0</v>
      </c>
      <c r="K270" s="23">
        <v>0</v>
      </c>
      <c r="L270" s="22"/>
    </row>
    <row r="271" spans="1:12" hidden="1" x14ac:dyDescent="0.25">
      <c r="A271" s="25">
        <v>63199</v>
      </c>
      <c r="B271" s="22" t="s">
        <v>277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34">
        <v>0</v>
      </c>
      <c r="J271" s="23">
        <v>0</v>
      </c>
      <c r="K271" s="23">
        <v>0</v>
      </c>
      <c r="L271" s="22"/>
    </row>
    <row r="272" spans="1:12" hidden="1" x14ac:dyDescent="0.25">
      <c r="A272" s="25">
        <v>63201</v>
      </c>
      <c r="B272" s="22" t="s">
        <v>278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34">
        <v>0</v>
      </c>
      <c r="J272" s="23">
        <v>0</v>
      </c>
      <c r="K272" s="23">
        <v>0</v>
      </c>
      <c r="L272" s="22"/>
    </row>
    <row r="273" spans="1:12" hidden="1" x14ac:dyDescent="0.25">
      <c r="A273" s="25">
        <v>63202</v>
      </c>
      <c r="B273" s="22" t="s">
        <v>279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34">
        <v>0</v>
      </c>
      <c r="J273" s="23">
        <v>0</v>
      </c>
      <c r="K273" s="23">
        <v>0</v>
      </c>
      <c r="L273" s="22"/>
    </row>
    <row r="274" spans="1:12" hidden="1" x14ac:dyDescent="0.25">
      <c r="A274" s="25">
        <v>63203</v>
      </c>
      <c r="B274" s="22" t="s">
        <v>280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34">
        <v>0</v>
      </c>
      <c r="J274" s="23">
        <v>0</v>
      </c>
      <c r="K274" s="23">
        <v>0</v>
      </c>
      <c r="L274" s="22"/>
    </row>
    <row r="275" spans="1:12" hidden="1" x14ac:dyDescent="0.25">
      <c r="A275" s="25">
        <v>63204</v>
      </c>
      <c r="B275" s="22" t="s">
        <v>281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34">
        <v>0</v>
      </c>
      <c r="J275" s="23">
        <v>0</v>
      </c>
      <c r="K275" s="23">
        <v>0</v>
      </c>
      <c r="L275" s="22"/>
    </row>
    <row r="276" spans="1:12" hidden="1" x14ac:dyDescent="0.25">
      <c r="A276" s="25">
        <v>63205</v>
      </c>
      <c r="B276" s="22" t="s">
        <v>282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34">
        <v>0</v>
      </c>
      <c r="J276" s="23">
        <v>0</v>
      </c>
      <c r="K276" s="23">
        <v>0</v>
      </c>
      <c r="L276" s="22"/>
    </row>
    <row r="277" spans="1:12" hidden="1" x14ac:dyDescent="0.25">
      <c r="A277" s="25">
        <v>63206</v>
      </c>
      <c r="B277" s="22" t="s">
        <v>283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34">
        <v>0</v>
      </c>
      <c r="J277" s="23">
        <v>0</v>
      </c>
      <c r="K277" s="23">
        <v>0</v>
      </c>
      <c r="L277" s="22"/>
    </row>
    <row r="278" spans="1:12" hidden="1" x14ac:dyDescent="0.25">
      <c r="A278" s="25">
        <v>63207</v>
      </c>
      <c r="B278" s="22" t="s">
        <v>224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34">
        <v>0</v>
      </c>
      <c r="J278" s="23">
        <v>0</v>
      </c>
      <c r="K278" s="23">
        <v>0</v>
      </c>
      <c r="L278" s="22"/>
    </row>
    <row r="279" spans="1:12" hidden="1" x14ac:dyDescent="0.25">
      <c r="A279" s="25">
        <v>63208</v>
      </c>
      <c r="B279" s="22" t="s">
        <v>225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34">
        <v>0</v>
      </c>
      <c r="J279" s="23">
        <v>0</v>
      </c>
      <c r="K279" s="23">
        <v>0</v>
      </c>
      <c r="L279" s="22"/>
    </row>
    <row r="280" spans="1:12" hidden="1" x14ac:dyDescent="0.25">
      <c r="A280" s="25">
        <v>63209</v>
      </c>
      <c r="B280" s="22" t="s">
        <v>226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34">
        <v>0</v>
      </c>
      <c r="J280" s="23">
        <v>0</v>
      </c>
      <c r="K280" s="23">
        <v>0</v>
      </c>
      <c r="L280" s="22"/>
    </row>
    <row r="281" spans="1:12" hidden="1" x14ac:dyDescent="0.25">
      <c r="A281" s="25">
        <v>63210</v>
      </c>
      <c r="B281" s="22" t="s">
        <v>227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34">
        <v>0</v>
      </c>
      <c r="J281" s="23">
        <v>0</v>
      </c>
      <c r="K281" s="23">
        <v>0</v>
      </c>
      <c r="L281" s="22"/>
    </row>
    <row r="282" spans="1:12" hidden="1" x14ac:dyDescent="0.25">
      <c r="A282" s="25">
        <v>71101</v>
      </c>
      <c r="B282" s="22" t="s">
        <v>284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34">
        <v>0</v>
      </c>
      <c r="J282" s="23">
        <v>0</v>
      </c>
      <c r="K282" s="23">
        <v>0</v>
      </c>
      <c r="L282" s="22"/>
    </row>
    <row r="283" spans="1:12" hidden="1" x14ac:dyDescent="0.25">
      <c r="A283" s="25">
        <v>71103</v>
      </c>
      <c r="B283" s="22" t="s">
        <v>285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34">
        <v>0</v>
      </c>
      <c r="J283" s="23">
        <v>0</v>
      </c>
      <c r="K283" s="23">
        <v>0</v>
      </c>
      <c r="L283" s="22"/>
    </row>
    <row r="284" spans="1:12" hidden="1" x14ac:dyDescent="0.25">
      <c r="A284" s="25">
        <v>71199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34">
        <v>0</v>
      </c>
      <c r="J284" s="23">
        <v>0</v>
      </c>
      <c r="K284" s="23">
        <v>0</v>
      </c>
      <c r="L284" s="22"/>
    </row>
    <row r="285" spans="1:12" hidden="1" x14ac:dyDescent="0.25">
      <c r="A285" s="25">
        <v>71201</v>
      </c>
      <c r="B285" s="22" t="s">
        <v>284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34">
        <v>0</v>
      </c>
      <c r="J285" s="23">
        <v>0</v>
      </c>
      <c r="K285" s="23">
        <v>0</v>
      </c>
      <c r="L285" s="22"/>
    </row>
    <row r="286" spans="1:12" hidden="1" x14ac:dyDescent="0.25">
      <c r="A286" s="25">
        <v>71299</v>
      </c>
      <c r="B286" s="22" t="s">
        <v>286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34">
        <v>0</v>
      </c>
      <c r="J286" s="23">
        <v>0</v>
      </c>
      <c r="K286" s="23">
        <v>0</v>
      </c>
      <c r="L286" s="22"/>
    </row>
    <row r="287" spans="1:12" hidden="1" x14ac:dyDescent="0.25">
      <c r="A287" s="25">
        <v>71301</v>
      </c>
      <c r="B287" s="22" t="s">
        <v>189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34">
        <v>0</v>
      </c>
      <c r="J287" s="23">
        <v>0</v>
      </c>
      <c r="K287" s="23">
        <v>0</v>
      </c>
      <c r="L287" s="22"/>
    </row>
    <row r="288" spans="1:12" hidden="1" x14ac:dyDescent="0.25">
      <c r="A288" s="25">
        <v>71302</v>
      </c>
      <c r="B288" s="22" t="s">
        <v>287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34">
        <v>0</v>
      </c>
      <c r="J288" s="23">
        <v>0</v>
      </c>
      <c r="K288" s="23">
        <v>0</v>
      </c>
      <c r="L288" s="22"/>
    </row>
    <row r="289" spans="1:12" hidden="1" x14ac:dyDescent="0.25">
      <c r="A289" s="25">
        <v>71303</v>
      </c>
      <c r="B289" s="22" t="s">
        <v>191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34">
        <v>0</v>
      </c>
      <c r="J289" s="23">
        <v>0</v>
      </c>
      <c r="K289" s="23">
        <v>0</v>
      </c>
      <c r="L289" s="22"/>
    </row>
    <row r="290" spans="1:12" x14ac:dyDescent="0.25">
      <c r="A290" s="25">
        <v>71304</v>
      </c>
      <c r="B290" s="22" t="s">
        <v>192</v>
      </c>
      <c r="C290" s="23">
        <v>349074</v>
      </c>
      <c r="D290" s="23">
        <v>0</v>
      </c>
      <c r="E290" s="23">
        <v>0</v>
      </c>
      <c r="F290" s="23">
        <v>349074</v>
      </c>
      <c r="G290" s="23">
        <v>0</v>
      </c>
      <c r="H290" s="23">
        <v>0</v>
      </c>
      <c r="I290" s="39">
        <f>+F290+G290-H290</f>
        <v>349074</v>
      </c>
      <c r="J290" s="23">
        <v>0</v>
      </c>
      <c r="K290" s="23">
        <f>+I290-J290</f>
        <v>349074</v>
      </c>
      <c r="L290" s="24">
        <f t="shared" ref="L290" si="16">+J290/I290</f>
        <v>0</v>
      </c>
    </row>
    <row r="291" spans="1:12" hidden="1" x14ac:dyDescent="0.25">
      <c r="A291" s="25">
        <v>71305</v>
      </c>
      <c r="B291" s="22" t="s">
        <v>193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34">
        <v>0</v>
      </c>
      <c r="J291" s="23">
        <v>0</v>
      </c>
      <c r="K291" s="23">
        <v>0</v>
      </c>
      <c r="L291" s="22"/>
    </row>
    <row r="292" spans="1:12" hidden="1" x14ac:dyDescent="0.25">
      <c r="A292" s="25">
        <v>71306</v>
      </c>
      <c r="B292" s="22" t="s">
        <v>194</v>
      </c>
      <c r="C292" s="23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34">
        <v>0</v>
      </c>
      <c r="J292" s="23">
        <v>0</v>
      </c>
      <c r="K292" s="23">
        <v>0</v>
      </c>
      <c r="L292" s="22"/>
    </row>
    <row r="293" spans="1:12" hidden="1" x14ac:dyDescent="0.25">
      <c r="A293" s="25">
        <v>71307</v>
      </c>
      <c r="B293" s="22" t="s">
        <v>195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34">
        <v>0</v>
      </c>
      <c r="J293" s="23">
        <v>0</v>
      </c>
      <c r="K293" s="23">
        <v>0</v>
      </c>
      <c r="L293" s="22"/>
    </row>
    <row r="294" spans="1:12" hidden="1" x14ac:dyDescent="0.25">
      <c r="A294" s="25">
        <v>71308</v>
      </c>
      <c r="B294" s="22" t="s">
        <v>199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34">
        <v>0</v>
      </c>
      <c r="J294" s="23">
        <v>0</v>
      </c>
      <c r="K294" s="23">
        <v>0</v>
      </c>
      <c r="L294" s="22"/>
    </row>
    <row r="295" spans="1:12" hidden="1" x14ac:dyDescent="0.25">
      <c r="A295" s="25">
        <v>71309</v>
      </c>
      <c r="B295" s="22" t="s">
        <v>197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34">
        <v>0</v>
      </c>
      <c r="J295" s="23">
        <v>0</v>
      </c>
      <c r="K295" s="23">
        <v>0</v>
      </c>
      <c r="L295" s="22"/>
    </row>
    <row r="296" spans="1:12" hidden="1" x14ac:dyDescent="0.25">
      <c r="A296" s="25">
        <v>71310</v>
      </c>
      <c r="B296" s="22" t="s">
        <v>198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34">
        <v>0</v>
      </c>
      <c r="J296" s="23">
        <v>0</v>
      </c>
      <c r="K296" s="23">
        <v>0</v>
      </c>
      <c r="L296" s="22"/>
    </row>
    <row r="297" spans="1:12" hidden="1" x14ac:dyDescent="0.25">
      <c r="A297" s="25">
        <v>71401</v>
      </c>
      <c r="B297" s="22" t="s">
        <v>195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34">
        <v>0</v>
      </c>
      <c r="J297" s="23">
        <v>0</v>
      </c>
      <c r="K297" s="23">
        <v>0</v>
      </c>
      <c r="L297" s="22"/>
    </row>
    <row r="298" spans="1:12" hidden="1" x14ac:dyDescent="0.25">
      <c r="A298" s="25">
        <v>71402</v>
      </c>
      <c r="B298" s="22" t="s">
        <v>199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34">
        <v>0</v>
      </c>
      <c r="J298" s="23">
        <v>0</v>
      </c>
      <c r="K298" s="23">
        <v>0</v>
      </c>
      <c r="L298" s="22"/>
    </row>
    <row r="299" spans="1:12" hidden="1" x14ac:dyDescent="0.25">
      <c r="A299" s="25">
        <v>71403</v>
      </c>
      <c r="B299" s="22" t="s">
        <v>200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34">
        <v>0</v>
      </c>
      <c r="J299" s="23">
        <v>0</v>
      </c>
      <c r="K299" s="23">
        <v>0</v>
      </c>
      <c r="L299" s="22"/>
    </row>
    <row r="300" spans="1:12" hidden="1" x14ac:dyDescent="0.25">
      <c r="A300" s="25">
        <v>71404</v>
      </c>
      <c r="B300" s="22" t="s">
        <v>201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34">
        <v>0</v>
      </c>
      <c r="J300" s="23">
        <v>0</v>
      </c>
      <c r="K300" s="23">
        <v>0</v>
      </c>
      <c r="L300" s="22"/>
    </row>
    <row r="301" spans="1:12" hidden="1" x14ac:dyDescent="0.25">
      <c r="A301" s="25">
        <v>71405</v>
      </c>
      <c r="B301" s="22" t="s">
        <v>197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34">
        <v>0</v>
      </c>
      <c r="J301" s="23">
        <v>0</v>
      </c>
      <c r="K301" s="23">
        <v>0</v>
      </c>
      <c r="L301" s="22"/>
    </row>
    <row r="302" spans="1:12" hidden="1" x14ac:dyDescent="0.25">
      <c r="A302" s="25">
        <v>71406</v>
      </c>
      <c r="B302" s="22" t="s">
        <v>198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34">
        <v>0</v>
      </c>
      <c r="J302" s="23">
        <v>0</v>
      </c>
      <c r="K302" s="23">
        <v>0</v>
      </c>
      <c r="L302" s="22"/>
    </row>
    <row r="303" spans="1:12" hidden="1" x14ac:dyDescent="0.25">
      <c r="A303" s="25">
        <v>72101</v>
      </c>
      <c r="B303" s="22" t="s">
        <v>288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34">
        <v>0</v>
      </c>
      <c r="J303" s="23">
        <v>0</v>
      </c>
      <c r="K303" s="23">
        <v>0</v>
      </c>
      <c r="L303" s="22"/>
    </row>
    <row r="304" spans="1:12" hidden="1" x14ac:dyDescent="0.25">
      <c r="A304" s="25">
        <v>99101</v>
      </c>
      <c r="B304" s="22" t="s">
        <v>89</v>
      </c>
      <c r="C304" s="23">
        <v>0</v>
      </c>
      <c r="D304" s="23">
        <v>0</v>
      </c>
      <c r="E304" s="23">
        <v>0</v>
      </c>
      <c r="F304" s="23">
        <v>0</v>
      </c>
      <c r="G304" s="23">
        <v>0</v>
      </c>
      <c r="H304" s="23">
        <v>0</v>
      </c>
      <c r="I304" s="34">
        <v>0</v>
      </c>
      <c r="J304" s="23">
        <v>0</v>
      </c>
      <c r="K304" s="23">
        <v>0</v>
      </c>
      <c r="L304" s="22"/>
    </row>
    <row r="305" spans="1:12" hidden="1" x14ac:dyDescent="0.25">
      <c r="A305" s="25">
        <v>99201</v>
      </c>
      <c r="B305" s="22" t="s">
        <v>90</v>
      </c>
      <c r="C305" s="23">
        <v>0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34">
        <v>0</v>
      </c>
      <c r="J305" s="23">
        <v>0</v>
      </c>
      <c r="K305" s="23">
        <v>0</v>
      </c>
      <c r="L305" s="22"/>
    </row>
    <row r="306" spans="1:12" x14ac:dyDescent="0.25">
      <c r="A306" s="32"/>
      <c r="B306" s="32" t="s">
        <v>1</v>
      </c>
      <c r="C306" s="34">
        <v>2169494.9900000002</v>
      </c>
      <c r="D306" s="23">
        <v>0</v>
      </c>
      <c r="E306" s="23">
        <v>0</v>
      </c>
      <c r="F306" s="34">
        <v>2169494.9900000002</v>
      </c>
      <c r="G306" s="34">
        <v>0</v>
      </c>
      <c r="H306" s="34">
        <v>0</v>
      </c>
      <c r="I306" s="37">
        <f>+F306+G306-H306</f>
        <v>2169494.9900000002</v>
      </c>
      <c r="J306" s="34">
        <f>SUBTOTAL(9,J9:J305)</f>
        <v>42708.05</v>
      </c>
      <c r="K306" s="37">
        <f>+I306-J306</f>
        <v>2126786.9400000004</v>
      </c>
      <c r="L306" s="38">
        <f t="shared" ref="L306" si="17">+J306/I306</f>
        <v>1.9685710359718323E-2</v>
      </c>
    </row>
  </sheetData>
  <autoFilter ref="A7:L306">
    <filterColumn colId="10">
      <filters>
        <filter val="$1,643,102.44"/>
        <filter val="$1,724,458.50"/>
        <filter val="$2,126,786.94"/>
        <filter val="$349,074.00"/>
        <filter val="$53,254.44"/>
        <filter val="$81,356.06"/>
        <filter val="*"/>
      </filters>
    </filterColumn>
  </autoFilter>
  <mergeCells count="7">
    <mergeCell ref="D7:E7"/>
    <mergeCell ref="F7:F8"/>
    <mergeCell ref="G7:H7"/>
    <mergeCell ref="A1:L1"/>
    <mergeCell ref="A2:L2"/>
    <mergeCell ref="A3:L3"/>
    <mergeCell ref="A4:L4"/>
  </mergeCells>
  <printOptions horizontalCentered="1"/>
  <pageMargins left="0" right="0" top="0.74803149606299213" bottom="0.74803149606299213" header="0.31496062992125984" footer="0.95"/>
  <pageSetup scale="82" orientation="portrait" horizontalDpi="0" verticalDpi="0" r:id="rId1"/>
  <headerFooter>
    <oddFooter>&amp;CPreparado por Tec. Echegoyén &amp;D&amp;RPágina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C16" sqref="C16"/>
    </sheetView>
  </sheetViews>
  <sheetFormatPr baseColWidth="10" defaultRowHeight="15" x14ac:dyDescent="0.2"/>
  <cols>
    <col min="1" max="1" width="28.28515625" style="1" customWidth="1"/>
    <col min="2" max="2" width="16.5703125" style="1" customWidth="1"/>
    <col min="3" max="3" width="17.28515625" style="1" bestFit="1" customWidth="1"/>
    <col min="4" max="4" width="17.7109375" style="1" customWidth="1"/>
    <col min="5" max="5" width="18.28515625" style="1" customWidth="1"/>
    <col min="6" max="6" width="19.85546875" style="1" customWidth="1"/>
    <col min="7" max="7" width="16.28515625" style="1" customWidth="1"/>
    <col min="8" max="9" width="16" style="1" customWidth="1"/>
    <col min="10" max="10" width="16.5703125" style="1" customWidth="1"/>
    <col min="11" max="11" width="18" style="1" bestFit="1" customWidth="1"/>
    <col min="12" max="13" width="16" style="1" customWidth="1"/>
    <col min="14" max="14" width="18.140625" style="1" customWidth="1"/>
    <col min="15" max="15" width="19.140625" style="1" customWidth="1"/>
    <col min="16" max="16384" width="11.42578125" style="1"/>
  </cols>
  <sheetData>
    <row r="1" spans="1:14" ht="22.5" x14ac:dyDescent="0.4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.75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0.25" x14ac:dyDescent="0.3">
      <c r="A4" s="81" t="s">
        <v>26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18" x14ac:dyDescent="0.2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8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x14ac:dyDescent="0.2">
      <c r="A8" s="4" t="s">
        <v>23</v>
      </c>
      <c r="B8" s="5" t="s">
        <v>4</v>
      </c>
      <c r="C8" s="6" t="s">
        <v>7</v>
      </c>
      <c r="D8" s="5" t="s">
        <v>8</v>
      </c>
      <c r="E8" s="6" t="s">
        <v>9</v>
      </c>
      <c r="F8" s="5" t="s">
        <v>10</v>
      </c>
      <c r="G8" s="6" t="s">
        <v>11</v>
      </c>
      <c r="H8" s="5" t="s">
        <v>12</v>
      </c>
      <c r="I8" s="6" t="s">
        <v>13</v>
      </c>
      <c r="J8" s="5" t="s">
        <v>14</v>
      </c>
      <c r="K8" s="6" t="s">
        <v>15</v>
      </c>
      <c r="L8" s="5" t="s">
        <v>16</v>
      </c>
      <c r="M8" s="6" t="s">
        <v>17</v>
      </c>
      <c r="N8" s="6" t="s">
        <v>1</v>
      </c>
    </row>
    <row r="9" spans="1:14" ht="15.75" x14ac:dyDescent="0.2">
      <c r="A9" s="12" t="s">
        <v>19</v>
      </c>
      <c r="B9" s="15">
        <v>452729.28</v>
      </c>
      <c r="C9" s="7">
        <v>1005460.44</v>
      </c>
      <c r="D9" s="7">
        <v>571138.82999999996</v>
      </c>
      <c r="E9" s="7">
        <v>0</v>
      </c>
      <c r="F9" s="7">
        <v>0</v>
      </c>
      <c r="G9" s="9">
        <v>0</v>
      </c>
      <c r="H9" s="9">
        <v>0</v>
      </c>
      <c r="I9" s="7">
        <v>0</v>
      </c>
      <c r="J9" s="9">
        <v>0</v>
      </c>
      <c r="K9" s="7">
        <v>0</v>
      </c>
      <c r="L9" s="7">
        <v>0</v>
      </c>
      <c r="M9" s="7">
        <v>0</v>
      </c>
      <c r="N9" s="19">
        <f>SUM(B9:M9)</f>
        <v>2029328.5499999998</v>
      </c>
    </row>
    <row r="10" spans="1:14" ht="30" x14ac:dyDescent="0.2">
      <c r="A10" s="13" t="s">
        <v>21</v>
      </c>
      <c r="B10" s="8">
        <v>458341</v>
      </c>
      <c r="C10" s="9">
        <v>479687.23</v>
      </c>
      <c r="D10" s="9">
        <v>569427.64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9">
        <f>SUM(B10:M10)</f>
        <v>1507455.87</v>
      </c>
    </row>
    <row r="11" spans="1:14" ht="15.75" x14ac:dyDescent="0.2">
      <c r="A11" s="16" t="s">
        <v>5</v>
      </c>
      <c r="B11" s="17">
        <f t="shared" ref="B11:M11" si="0">B9-B10</f>
        <v>-5611.7199999999721</v>
      </c>
      <c r="C11" s="17">
        <f t="shared" si="0"/>
        <v>525773.21</v>
      </c>
      <c r="D11" s="17">
        <f t="shared" si="0"/>
        <v>1711.1899999999441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8">
        <f>N9-N10</f>
        <v>521872.6799999997</v>
      </c>
    </row>
    <row r="12" spans="1:14" ht="15.75" thickBo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.75" thickTop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22.5" x14ac:dyDescent="0.45">
      <c r="A17" s="61" t="s">
        <v>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8.75" x14ac:dyDescent="0.3">
      <c r="A18" s="62" t="s">
        <v>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4" ht="20.25" x14ac:dyDescent="0.3">
      <c r="A20" s="81" t="s">
        <v>27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18" x14ac:dyDescent="0.25">
      <c r="A21" s="59" t="s">
        <v>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ht="18" x14ac:dyDescent="0.25">
      <c r="A22" s="60" t="s">
        <v>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5" spans="1:14" ht="15.75" x14ac:dyDescent="0.2">
      <c r="A25" s="4" t="s">
        <v>24</v>
      </c>
      <c r="B25" s="5" t="s">
        <v>4</v>
      </c>
      <c r="C25" s="6" t="s">
        <v>7</v>
      </c>
      <c r="D25" s="5" t="s">
        <v>8</v>
      </c>
      <c r="E25" s="6" t="s">
        <v>9</v>
      </c>
      <c r="F25" s="5" t="s">
        <v>10</v>
      </c>
      <c r="G25" s="6" t="s">
        <v>11</v>
      </c>
      <c r="H25" s="5" t="s">
        <v>12</v>
      </c>
      <c r="I25" s="6" t="s">
        <v>13</v>
      </c>
      <c r="J25" s="5" t="s">
        <v>14</v>
      </c>
      <c r="K25" s="6" t="s">
        <v>15</v>
      </c>
      <c r="L25" s="5" t="s">
        <v>16</v>
      </c>
      <c r="M25" s="6" t="s">
        <v>17</v>
      </c>
      <c r="N25" s="6" t="s">
        <v>1</v>
      </c>
    </row>
    <row r="26" spans="1:14" ht="30" x14ac:dyDescent="0.2">
      <c r="A26" s="12" t="s">
        <v>18</v>
      </c>
      <c r="B26" s="15">
        <v>780581.39858333336</v>
      </c>
      <c r="C26" s="7">
        <v>1339089.0985833334</v>
      </c>
      <c r="D26" s="7">
        <v>897933.88858333346</v>
      </c>
      <c r="E26" s="7">
        <v>649571.2085833333</v>
      </c>
      <c r="F26" s="7">
        <v>1030819.8885833335</v>
      </c>
      <c r="G26" s="7">
        <v>836587.75938333338</v>
      </c>
      <c r="H26" s="7">
        <v>818444.82858333341</v>
      </c>
      <c r="I26" s="7">
        <v>858374.46858333331</v>
      </c>
      <c r="J26" s="7">
        <v>907162.40858333325</v>
      </c>
      <c r="K26" s="7">
        <v>1203203.1285833335</v>
      </c>
      <c r="L26" s="7">
        <v>827772.78858333337</v>
      </c>
      <c r="M26" s="7">
        <v>999477.78858333337</v>
      </c>
      <c r="N26" s="19">
        <f>SUM(B26:M26)</f>
        <v>11149018.6538</v>
      </c>
    </row>
    <row r="27" spans="1:14" ht="15.75" x14ac:dyDescent="0.2">
      <c r="A27" s="12" t="s">
        <v>19</v>
      </c>
      <c r="B27" s="15">
        <v>452729.28</v>
      </c>
      <c r="C27" s="7">
        <v>1005460.44</v>
      </c>
      <c r="D27" s="7">
        <v>571138.82999999996</v>
      </c>
      <c r="E27" s="7">
        <v>0</v>
      </c>
      <c r="F27" s="7">
        <v>0</v>
      </c>
      <c r="G27" s="9">
        <v>0</v>
      </c>
      <c r="H27" s="9">
        <v>0</v>
      </c>
      <c r="I27" s="7">
        <v>0</v>
      </c>
      <c r="J27" s="9">
        <v>0</v>
      </c>
      <c r="K27" s="9">
        <v>0</v>
      </c>
      <c r="L27" s="9">
        <v>0</v>
      </c>
      <c r="M27" s="9">
        <v>0</v>
      </c>
      <c r="N27" s="19">
        <f>SUM(B27:M27)</f>
        <v>2029328.5499999998</v>
      </c>
    </row>
    <row r="28" spans="1:14" ht="15.75" x14ac:dyDescent="0.2">
      <c r="A28" s="16" t="s">
        <v>20</v>
      </c>
      <c r="B28" s="17">
        <f t="shared" ref="B28:M28" si="1">B27-B26</f>
        <v>-327852.11858333333</v>
      </c>
      <c r="C28" s="17">
        <f t="shared" si="1"/>
        <v>-333628.65858333348</v>
      </c>
      <c r="D28" s="17">
        <f t="shared" si="1"/>
        <v>-326795.05858333351</v>
      </c>
      <c r="E28" s="17">
        <f t="shared" si="1"/>
        <v>-649571.2085833333</v>
      </c>
      <c r="F28" s="17">
        <f t="shared" si="1"/>
        <v>-1030819.8885833335</v>
      </c>
      <c r="G28" s="17">
        <f t="shared" si="1"/>
        <v>-836587.75938333338</v>
      </c>
      <c r="H28" s="17">
        <f t="shared" si="1"/>
        <v>-818444.82858333341</v>
      </c>
      <c r="I28" s="17">
        <f t="shared" si="1"/>
        <v>-858374.46858333331</v>
      </c>
      <c r="J28" s="17">
        <f t="shared" si="1"/>
        <v>-907162.40858333325</v>
      </c>
      <c r="K28" s="17">
        <f t="shared" si="1"/>
        <v>-1203203.1285833335</v>
      </c>
      <c r="L28" s="17">
        <f t="shared" si="1"/>
        <v>-827772.78858333337</v>
      </c>
      <c r="M28" s="17">
        <f t="shared" si="1"/>
        <v>-999477.78858333337</v>
      </c>
      <c r="N28" s="18">
        <f>N27-N26</f>
        <v>-9119690.1037999988</v>
      </c>
    </row>
    <row r="36" spans="1:14" x14ac:dyDescent="0.2">
      <c r="A36" s="82" t="s">
        <v>25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</sheetData>
  <mergeCells count="11">
    <mergeCell ref="A18:N18"/>
    <mergeCell ref="A20:N20"/>
    <mergeCell ref="A21:N21"/>
    <mergeCell ref="A22:N22"/>
    <mergeCell ref="A36:N36"/>
    <mergeCell ref="A17:N17"/>
    <mergeCell ref="A1:N1"/>
    <mergeCell ref="A2:N2"/>
    <mergeCell ref="A4:N4"/>
    <mergeCell ref="A5:N5"/>
    <mergeCell ref="A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FP</vt:lpstr>
      <vt:lpstr>25</vt:lpstr>
      <vt:lpstr>75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2020-02-20T23:52:53Z</dcterms:modified>
</cp:coreProperties>
</file>