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01.JEFE_PRESUPUEST\OneDrive - Alcaldia Municipal de Acajutla (Teams Exploratory)\Escritorio\PRESUPUESTO 2024 DEFINITIVO\"/>
    </mc:Choice>
  </mc:AlternateContent>
  <xr:revisionPtr revIDLastSave="0" documentId="8_{AFDE045C-F038-4462-9131-03AB8A4E41B3}" xr6:coauthVersionLast="47" xr6:coauthVersionMax="47" xr10:uidLastSave="{00000000-0000-0000-0000-000000000000}"/>
  <bookViews>
    <workbookView xWindow="-120" yWindow="-120" windowWidth="29040" windowHeight="15840" xr2:uid="{3A4F7A68-F898-4239-9A75-F6944805841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7" i="1" l="1"/>
  <c r="B130" i="1" s="1"/>
  <c r="H119" i="1"/>
  <c r="H94" i="1"/>
  <c r="H89" i="1"/>
  <c r="H38" i="1"/>
  <c r="C37" i="1"/>
  <c r="H35" i="1"/>
  <c r="E34" i="1"/>
  <c r="H23" i="1"/>
  <c r="H19" i="1"/>
</calcChain>
</file>

<file path=xl/sharedStrings.xml><?xml version="1.0" encoding="utf-8"?>
<sst xmlns="http://schemas.openxmlformats.org/spreadsheetml/2006/main" count="293" uniqueCount="143">
  <si>
    <t>DISPONIBILIDAD FINANCIERA</t>
  </si>
  <si>
    <t>EFECTIVO PARA CAMBIOS EN CAJA</t>
  </si>
  <si>
    <t>TESORERIA /EFECTIVO PARA CAMBIO</t>
  </si>
  <si>
    <t>ADUANA /EFECTIVO PARA       CAMBIO</t>
  </si>
  <si>
    <t>MERCADO /EFECTIVO PARA    CAMBIO</t>
  </si>
  <si>
    <t xml:space="preserve">SALDOS AL DIA 31 DE DICIEMBRE 2023 </t>
  </si>
  <si>
    <t>N°</t>
  </si>
  <si>
    <t>INSTITUCION BANCARIA</t>
  </si>
  <si>
    <t>TIPO DE CUENTA</t>
  </si>
  <si>
    <t>CUENTA N°</t>
  </si>
  <si>
    <t xml:space="preserve">NOMBRE DE LA CUENTA </t>
  </si>
  <si>
    <t>SALDO</t>
  </si>
  <si>
    <t>FONDOS PROPIOS</t>
  </si>
  <si>
    <t>BCO. AMERICA CENTRAL</t>
  </si>
  <si>
    <t>CTA. CTE.</t>
  </si>
  <si>
    <t>ALCALDIA MUNICIPAL DE ACAJUTLA/FONDO GENERAL GASTOS</t>
  </si>
  <si>
    <t xml:space="preserve">MUNICIPALIDAD DE ACAJUTLA/SALARIOS/ </t>
  </si>
  <si>
    <t>BCO. CITIBANK</t>
  </si>
  <si>
    <t xml:space="preserve">  </t>
  </si>
  <si>
    <t>2113-00928</t>
  </si>
  <si>
    <t>FONDO COMUN SALARIOS</t>
  </si>
  <si>
    <t>BANCO ATLANTIDA</t>
  </si>
  <si>
    <t>MUNICIPALIDAD DE ACAJUTLA/PAGO DE SALARIOS</t>
  </si>
  <si>
    <t>ALCALDIA MUNICIPAL DE ACAJUTLA/ FIESTAS CIVICAS Y PATRONALES</t>
  </si>
  <si>
    <t>OK</t>
  </si>
  <si>
    <t>BANCO AMERICA CENTRAL</t>
  </si>
  <si>
    <t>CTA CTE</t>
  </si>
  <si>
    <t>FONDOS AJENOS EN CUSTODIA</t>
  </si>
  <si>
    <t>TOTAL FONDOS PROPIOS</t>
  </si>
  <si>
    <t>DONACIONES  DIVERSAS</t>
  </si>
  <si>
    <t>MUNICIPIO DE ACAJUTLA/ DONACIONES DIVERSAS</t>
  </si>
  <si>
    <t xml:space="preserve">TOTAL DONACIONES </t>
  </si>
  <si>
    <t xml:space="preserve">                                             CUENTAS DE  FONDOS DE APOYO MUNICIPAL</t>
  </si>
  <si>
    <t>CTA. DE AHORRO</t>
  </si>
  <si>
    <t>MUNICIPALIDAD DE ACAJUTLA/ FONDOS DE APOYO MUNICIPAL</t>
  </si>
  <si>
    <t>BCO AMERICA CENTRAL</t>
  </si>
  <si>
    <t>MUNICIPALIDAD DE ACAJUTLA/SERVICIOS DE ALUMBRADO PUBLICO</t>
  </si>
  <si>
    <t>CTA.CTE.</t>
  </si>
  <si>
    <t>MUNICIPALIDAD DE ACAJUTLAACTIVIDADES SOCIALES  O SERVICIOS DE LOS MUNICIPIOS</t>
  </si>
  <si>
    <t>MUNICIPALIDAD DE ACAJUTLA/PAGO POR SERVICOS DE RECOLECCION DE DESECHOS SOLIDOS 2022</t>
  </si>
  <si>
    <t>CTA CTE.</t>
  </si>
  <si>
    <t>APOYO A LA JUVENTUD Y AL DEPORTE</t>
  </si>
  <si>
    <t xml:space="preserve">CTA. CTE. </t>
  </si>
  <si>
    <t>DESECHOS SOLIDOS 2023</t>
  </si>
  <si>
    <t>PROGRAMA DE APOYO SOCIAL DIVERSOS</t>
  </si>
  <si>
    <t xml:space="preserve">PGO DE SERVICIOS DE ENERGIA ELECTRICA </t>
  </si>
  <si>
    <t>APOYO AL EMPRENDEDURISMO DE ACAJUTLA</t>
  </si>
  <si>
    <t xml:space="preserve">  TOTAL DE FONDOS DE APOYO MUNICIPAL</t>
  </si>
  <si>
    <t xml:space="preserve">          FONDOS CBI INSTITUO CRECER JUNTOS</t>
  </si>
  <si>
    <t>ALCALDIA MUNICIPAL/ CBI INSTITUTO CRECER JUNTOS</t>
  </si>
  <si>
    <t xml:space="preserve">                                                                   TOTAL FONDOS CBI INSTITUTO CRECER JUNTOS </t>
  </si>
  <si>
    <t xml:space="preserve">       CUENTAS CREDITO MERCANTIL</t>
  </si>
  <si>
    <t>ALCALDIA MUNICIPAL DE ACAJUTLA/FONDOS CREDITO MERCANTIL</t>
  </si>
  <si>
    <t>CAJA DE CREDITO DE ZACATECOLUCA</t>
  </si>
  <si>
    <t>ALCALDIA MUNICIPAL DE ACAJUTLA/ CAJA DE CREDITO DE ZACATECOLUCA</t>
  </si>
  <si>
    <t>COSTISSS DE RL</t>
  </si>
  <si>
    <t>CERTIFICADO DE  DEPOSITO A PLAZO FIJO</t>
  </si>
  <si>
    <t>PRIMER BCO.DE LOS TRABAJADORES</t>
  </si>
  <si>
    <t>1-56-356823</t>
  </si>
  <si>
    <t xml:space="preserve">ALCALDIA MUNICIPAL DE ACAJUTLA        </t>
  </si>
  <si>
    <t>BANCO COSAVI</t>
  </si>
  <si>
    <t>2102-002910</t>
  </si>
  <si>
    <t xml:space="preserve">ALCALDIA MUNICIPAL DE ACAJUTLA  </t>
  </si>
  <si>
    <t>MUNICIPALIDAD DE ACAJUTLA/ CONSTRUCCION DE CUATRO LOCALES EN PLAZA CULTURAL</t>
  </si>
  <si>
    <t>MUNICIPALIDAD DE ACAJUTLA/COMPRA DE 2 CAMIONES COMPACTADORES RECOLECCION DE DESECHOS SOLIDOS DE ACAJUTLA</t>
  </si>
  <si>
    <t>MUN.DE ACAJ./CONSTRUCCION DE PARQUEO PARA EMPLEADOS DE LA ALCALDIA MUNICIPAL DE ACAJUTLA</t>
  </si>
  <si>
    <t>MUN.DE ACAJ./COMPRA DE  2 CAMIONES COMPACTADORES PARA LA RECOLECCION DE DESECHOS SOLIDOS</t>
  </si>
  <si>
    <t>MUN.DE ACAJ./MUN.DE ACAJ.VIDEO VIGILANCIA PARA LA PREVENCION DE LA VIOLENCIA  EN EL MUNICIPIO DE ACAJUTLA</t>
  </si>
  <si>
    <t>MUN.DE ACAJ./FOMENTO DE  LAS ACTIVIDADES  ARTISTICAS Y CULTURALES</t>
  </si>
  <si>
    <t>ADQUISICION DE SISTEMA INFORMATICO PARA EL MEJORAMIENTO DE PROCESOS ADMINISTRATIVOS Y FINANCIEROS DE LA MUNICIPALIDAD</t>
  </si>
  <si>
    <t>MUNICIPALIDAD DE ACAJUTLA/COMPRA DE DOS VEHICULOS PARA USO ADMINISTRATIVO DE LA ALCALDIA MUNICIPAL DE ACAJUTLA</t>
  </si>
  <si>
    <t>CONSTRUCCION DE CENTRO DE BIENESTAR INFANTIL MUNICIPIO DE ACAJUTLA</t>
  </si>
  <si>
    <t>mas</t>
  </si>
  <si>
    <t>MUNICIPALIDAD DE ACAJUTLA/RECARPETEO DE PRINCIPALES CALLES DE ACAJUTLA</t>
  </si>
  <si>
    <t>MUN.DE ACAJ,/MANTENIMIENTO DE ALUMBRADO PUBLICO EN EL MUNICIPIO DE ACAJUTLA</t>
  </si>
  <si>
    <t>PROGRAMA DE PREVENCION  CONTRA EL DENGUE CHINKUMGUYA DEL MUNICIPIO DE ACAJUTLA</t>
  </si>
  <si>
    <t>PROGRAMA DE BECAS PARA JOVENES DE ESCASOS RECURSOS</t>
  </si>
  <si>
    <t>MUN.DE ACAJ./INSTALACION DE MURO PERIMETRAL CANCHA LAS DELICIAS</t>
  </si>
  <si>
    <t>MUNICIPALIDAD DE ACAJUTLA/EMERGENCIAS PROVOCADAS POR FENOMENOS NATURALES/FONDO CREDITO MERCANTIL</t>
  </si>
  <si>
    <t>BANCO DE AMERICA CENTRAL</t>
  </si>
  <si>
    <t xml:space="preserve">CTA CTE </t>
  </si>
  <si>
    <t>ESTUDIOS TECNICOS Y FORMULACION DE CARPETAS MUNICIPIO DE ACAJUTLA 2022</t>
  </si>
  <si>
    <t>COMPRA DE MAQUINARIA PESADA PARA LA MUNICIPALIDAD</t>
  </si>
  <si>
    <t>REMODELACION DE MERCADO 1 Y 2 ACAJUTLA</t>
  </si>
  <si>
    <t>CONSTRUCCION DE MERCADO DE METALIO, MUNICPIO DE ACAJUTLA</t>
  </si>
  <si>
    <t>CONFORMACION DE CALLES VECINALES EN 8 CANTONES</t>
  </si>
  <si>
    <t>CONSTRUCCION Y MEJOTRAMIENTO DE BOULEVARES Y ZONAS PEATONALES MUNICIPIO DE ACAJUTLA</t>
  </si>
  <si>
    <t>CONSTRUCCION DE PARQUEO Y TERMINAL DE BUSES MICROBUSES Y PICK UP EN EL MUNICIPIO DE ACAJUTLA, DEPARTAMENTO DE SONSONATE</t>
  </si>
  <si>
    <t>ILUMINACION DE LAS PRINCIPALES CARRETERAS DEL MUNICIPIO DE ACAJUTLA, CARRETERA DEL LITORAL Y CARRETERA DE ACAJUTLA HACIA SONSONATE, MUNICIPIO DE ACAJUTLA DEPARTAMENTO DE SONSONATE</t>
  </si>
  <si>
    <t>CONSTRUCCION DE CENTRO TURISTICO, MUNICIPIO DE ACAJUTLA, DEPARTAMENTO DE SONSONATE</t>
  </si>
  <si>
    <t>CONSTRUCCION DE CORDON CUNETA Y ADOQUINADO EN PRINCIPALES CALLES DE COLONIA ALVARADO, MUNICIPIO DE ACAJUTLA, DEPARTAMENTO DE SONSONATE</t>
  </si>
  <si>
    <t>CONSTRUCCION DE CORSON CUNETA, PAVIMENTO ASFALTICO E ILUMINACION EN CALLE PLAYA METALIO, MUNICIPIO DE ACAJUTLA, DEPARTAMENTO DE SONSONATE</t>
  </si>
  <si>
    <t>CONSTRUCCION DE POZO DE SUBESTACION ELECTRICA Y BUBETIA DE IMPELENCIA EN CASERÍO EL NANCE</t>
  </si>
  <si>
    <t>ASFALTADO DE AVENIDA MIRAMAR FASE I, MUNICIPIO DE ACAJUTLA, DEPARTAMENTO DE SONSONATE</t>
  </si>
  <si>
    <t>INTRODUCCION DE AGUA POTABLE DESDE CAMPANA HASTA KILO 5, MUNICIPIO DE ACAJUTLA</t>
  </si>
  <si>
    <t>INTRODUCCION DE ENERGIA ELECTRICA EN COMUNIDAD Y CASERÍO SANTA MARIA</t>
  </si>
  <si>
    <t>CONSTRUCCION Y REPARACION DE CANALETA EN RIO SENSUNAPAN, BARRIO EL CAMPAMENTO</t>
  </si>
  <si>
    <t>CONSTRUCCION DE OBRAS DE PASO EN COLONIA NUEVA ACAJUTLA</t>
  </si>
  <si>
    <t>ASFALTADO DE CALLES PRINCIPALES EN LOS VIRTIENTES</t>
  </si>
  <si>
    <t>INTRODUCCION DE AGUA POTABLE COMUNIDAD SAN PEDRO CAÑAL</t>
  </si>
  <si>
    <t xml:space="preserve">INTRODUCCION DE AGUA POTABLE EN COLONIA ATALAYA 1 </t>
  </si>
  <si>
    <t>CONSTRUCCION DE TIANGUE Y RASTRO MUNICIPAL Y OFICINAS ASMINISTRATIVAS</t>
  </si>
  <si>
    <t>ALCALDIA MUNICIPAL DE ACAJUTLA/ AGUAS NEGRAS Y CONSTRUCCION DE CALLES DE CONCRETO HIDRAULICO EN 1 Y 9 CALLES EN COLONIA LOS LAURELES</t>
  </si>
  <si>
    <t>PAVIMENTACION DE CALLE ALEDAÑA A LA MUNICIPALIDAD CONTIGUO A CENTRO ESCOLAR LISANDRO LARIN ZEPEDA, MUNICIPIO DE ACAJUTLA, DEPARTAMENTO DE SONSONATE</t>
  </si>
  <si>
    <t>AMPLIACION DE LA RED DE ALCANTARILLADO SANITARIO EN COMUNIDAD LINDA VISTA MUNICIPIO DE ACAJUTLA, DEPARTAMENTO DE SONSONATE</t>
  </si>
  <si>
    <t>CONSTRUCCION DE CALLE DE CONCRETO CORDON CUNETA Y PUENTE PEATONAL EN COMUNIDAD EL GUIZCO, MUNICIPIO DE ACAJUTLA, DEPARTAMENTO DE SONSONATE</t>
  </si>
  <si>
    <t>ALCALDIA MUNICIPALIDAD DE ACAJUTLA/SUPERVISION DE INFRAESTRUCTURA</t>
  </si>
  <si>
    <t xml:space="preserve">                                                                   TOTAL FONDOS CREDITO MERCANTIL</t>
  </si>
  <si>
    <t xml:space="preserve">                        BANCO HIPOTECARIO  FONDOS BID -FMI</t>
  </si>
  <si>
    <t>BANCO HIPOTECARIO</t>
  </si>
  <si>
    <t>CTA. AHORRO</t>
  </si>
  <si>
    <t>ALCALDIA MUNICIPAL DE ACAJUTLA FONDOS BID</t>
  </si>
  <si>
    <r>
      <t xml:space="preserve">ALCALDIA MUNICIPAL DE ACAJUTLA FONDOS FMI  /AHORRO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scheme val="minor"/>
      </rPr>
      <t xml:space="preserve">            </t>
    </r>
    <r>
      <rPr>
        <sz val="11"/>
        <color theme="1"/>
        <rFont val="Calibri"/>
        <family val="2"/>
        <scheme val="minor"/>
      </rPr>
      <t xml:space="preserve">                       </t>
    </r>
  </si>
  <si>
    <t xml:space="preserve">                                                                TOTAL CUENTAS DE AHORRO BANCO HIPOTECARIO FONDOS BID-FMI</t>
  </si>
  <si>
    <t xml:space="preserve">                        CUENTAS CORRIENTES BANCO HIPOTECARIO</t>
  </si>
  <si>
    <t>CTA. CTE</t>
  </si>
  <si>
    <t>CONSTRUCCION DE CANALETA PRINCIPAL LOTIFICACION SAN LUIS CAMPANA 2020</t>
  </si>
  <si>
    <t>DRENAJE MENOR Y PAVIMENTO ASFALTICO EN FINAL CALLE AL B° EL CAMPAMENTO 2020</t>
  </si>
  <si>
    <t>CONSTRUCCION DE CANALETAS EN CALLE CASERIO LAS DELICIAS CANTON METALIO 2020</t>
  </si>
  <si>
    <t>CONSTRUCCION DE PUENTE EN CANTON VALLE NUEVO 2020</t>
  </si>
  <si>
    <t>CONSTRUCCION DE PUENTE VEHICULAR EN COLONIA SAN ANTONIO CANTON SAN JULIAN 2020</t>
  </si>
  <si>
    <t>REPARACION DE PASARELA PEATONAL EN CASERIO KILO 5 CANTON SAN JULIAN 2020</t>
  </si>
  <si>
    <t>ASISTENCIA ALIMENTARIA POR COVID-19 ACAJUTLA</t>
  </si>
  <si>
    <t>ASFALTO DE UN TRAMO DE CALLE EN COMUNIDAD LA COQUERA 2020</t>
  </si>
  <si>
    <t>ADOQUINADO EN COMUNIDAD Y GRIEGA 2020</t>
  </si>
  <si>
    <t>PREVENCION DEL RIESGO DE CONTAGIO EN EL PROCESO DE REAPERTURA DE LA ECONOMIA DURANTE COVID-19 2020</t>
  </si>
  <si>
    <t>ASISTENCIA ALIMENTARIA A LOS HOGARES POR LA TORMENTA TROPICAL AMANDA, ACAJUTLA 2020</t>
  </si>
  <si>
    <t>ASFALTADO DE UN PASAJE VEHICULAR EN COMUNIDAD LA COQUERA BARRIO LOS COQUITOS 2020</t>
  </si>
  <si>
    <t>CONSTRUCCION DE CANALETAS Y BADENES AL CASERIO LAS MARIAS CANTON EL SUNCITA 2020</t>
  </si>
  <si>
    <t>REHABILITACION CONFORMACION Y BALASTADO DE CALLE COMUNIDAD LOS COBANOS 2020</t>
  </si>
  <si>
    <t>ASISTENCIA ALIMENTARIA A LOS HOGARES POR TORMENTA TROPICAL CRISTOBAL ACAJUTLA 2020</t>
  </si>
  <si>
    <t>MEJORAS AL MERCADO MUNICIPAL  DE ACAJUTLA</t>
  </si>
  <si>
    <t>ASFALTADO DE CALLE EN COMUNIDAD SAN ROQUE</t>
  </si>
  <si>
    <t>OBRA DE PASO EN COLONIA JARDINES DE LA NUEVA</t>
  </si>
  <si>
    <t>REMODELACION DEL CEMENTERIO GENERAL DE ACAJUTLA</t>
  </si>
  <si>
    <t>MEJORAS AL MERCADO MUNICIPAL DE METALIO</t>
  </si>
  <si>
    <t>CONSTRUCCION DE PLAZA ARTESANAL DE ACAJUTLA FONDO BID</t>
  </si>
  <si>
    <t>MUNICIPALIDAD DE ACAJUTLA</t>
  </si>
  <si>
    <t>TOTAL FONDOS BID -FMI BANCO HIPOTECARIO</t>
  </si>
  <si>
    <t xml:space="preserve">Nota: La libre disponibilidad debe 150,000.00 y los fondos propios $130,000.00 a los fondos prestamo, asi mismo los fondos prestamo deben $ 13,539.76 a los fondos propios  que corresponde a los intereses </t>
  </si>
  <si>
    <t>menos</t>
  </si>
  <si>
    <t xml:space="preserve">                 LIC.HUGO ALFREDO SANTILLANA RIVAS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</si>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</sst>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[$$-409]* #,##0.00_);_([$$-409]* \(#,##0.00\);_([$$-409]* &quot;-&quot;??_);_(@_)"/>
    <numFmt numFmtId="165" formatCode="_(&quot;$&quot;* #,##0.00_);_(&quot;$&quot;* \(#,##0.00\);_(&quot;$&quot;* &quot;-&quot;??_);_(@_)"/>
    <numFmt numFmtId="166" formatCode="00000000000"/>
    <numFmt numFmtId="167" formatCode="_-[$$-409]* #,##0.00_ ;_-[$$-409]* \-#,##0.00\ ;_-[$$-409]* &quot;-&quot;??_ ;_-@_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0"/>
      <color theme="0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9"/>
      <color theme="4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2">
    <xf numFmtId="0" fontId="0" fillId="0" borderId="0" xfId="0"/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0" borderId="0" xfId="0" applyFont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64" fontId="8" fillId="0" borderId="5" xfId="0" applyNumberFormat="1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164" fontId="11" fillId="3" borderId="10" xfId="0" applyNumberFormat="1" applyFont="1" applyFill="1" applyBorder="1" applyAlignment="1">
      <alignment vertical="center"/>
    </xf>
    <xf numFmtId="164" fontId="11" fillId="3" borderId="11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4" fontId="8" fillId="0" borderId="10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44" fontId="0" fillId="0" borderId="10" xfId="0" applyNumberFormat="1" applyBorder="1"/>
    <xf numFmtId="0" fontId="0" fillId="0" borderId="11" xfId="0" applyBorder="1"/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65" fontId="18" fillId="0" borderId="11" xfId="0" applyNumberFormat="1" applyFont="1" applyBorder="1" applyAlignment="1">
      <alignment vertical="center"/>
    </xf>
    <xf numFmtId="0" fontId="7" fillId="0" borderId="13" xfId="0" applyFont="1" applyBorder="1" applyAlignment="1">
      <alignment horizontal="left" vertical="center" wrapText="1"/>
    </xf>
    <xf numFmtId="164" fontId="19" fillId="0" borderId="11" xfId="0" applyNumberFormat="1" applyFont="1" applyBorder="1"/>
    <xf numFmtId="0" fontId="7" fillId="4" borderId="12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right" vertical="center"/>
    </xf>
    <xf numFmtId="0" fontId="7" fillId="4" borderId="13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164" fontId="18" fillId="4" borderId="11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/>
    </xf>
    <xf numFmtId="164" fontId="18" fillId="0" borderId="11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4" fontId="8" fillId="0" borderId="9" xfId="0" applyNumberFormat="1" applyFont="1" applyBorder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11" fillId="3" borderId="11" xfId="0" applyNumberFormat="1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vertical="center"/>
    </xf>
    <xf numFmtId="0" fontId="21" fillId="5" borderId="9" xfId="0" applyFont="1" applyFill="1" applyBorder="1" applyAlignment="1">
      <alignment vertical="center"/>
    </xf>
    <xf numFmtId="164" fontId="7" fillId="0" borderId="11" xfId="1" applyNumberFormat="1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164" fontId="18" fillId="0" borderId="11" xfId="1" applyNumberFormat="1" applyFont="1" applyBorder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164" fontId="11" fillId="3" borderId="11" xfId="1" applyNumberFormat="1" applyFont="1" applyFill="1" applyBorder="1" applyAlignment="1">
      <alignment horizontal="left" vertical="center"/>
    </xf>
    <xf numFmtId="0" fontId="24" fillId="4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164" fontId="8" fillId="4" borderId="11" xfId="1" applyNumberFormat="1" applyFont="1" applyFill="1" applyBorder="1" applyAlignment="1">
      <alignment horizontal="left" vertical="center"/>
    </xf>
    <xf numFmtId="0" fontId="22" fillId="4" borderId="12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 wrapText="1"/>
    </xf>
    <xf numFmtId="0" fontId="21" fillId="6" borderId="7" xfId="0" applyFont="1" applyFill="1" applyBorder="1" applyAlignment="1">
      <alignment vertical="center"/>
    </xf>
    <xf numFmtId="0" fontId="21" fillId="6" borderId="9" xfId="0" applyFont="1" applyFill="1" applyBorder="1" applyAlignment="1">
      <alignment vertical="center"/>
    </xf>
    <xf numFmtId="164" fontId="8" fillId="6" borderId="11" xfId="1" applyNumberFormat="1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21" fillId="6" borderId="7" xfId="0" applyFont="1" applyFill="1" applyBorder="1" applyAlignment="1">
      <alignment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9" xfId="0" applyFont="1" applyFill="1" applyBorder="1" applyAlignment="1">
      <alignment horizontal="left" vertical="center"/>
    </xf>
    <xf numFmtId="0" fontId="18" fillId="4" borderId="10" xfId="0" applyFont="1" applyFill="1" applyBorder="1" applyAlignment="1">
      <alignment vertical="center" wrapText="1"/>
    </xf>
    <xf numFmtId="0" fontId="22" fillId="4" borderId="10" xfId="0" applyFont="1" applyFill="1" applyBorder="1" applyAlignment="1">
      <alignment vertical="center"/>
    </xf>
    <xf numFmtId="0" fontId="22" fillId="4" borderId="6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left" vertical="center" wrapText="1"/>
    </xf>
    <xf numFmtId="0" fontId="25" fillId="4" borderId="9" xfId="0" applyFont="1" applyFill="1" applyBorder="1" applyAlignment="1">
      <alignment horizontal="left" vertical="center" wrapText="1"/>
    </xf>
    <xf numFmtId="0" fontId="25" fillId="4" borderId="13" xfId="0" applyFont="1" applyFill="1" applyBorder="1" applyAlignment="1">
      <alignment horizontal="left" vertical="center" wrapText="1"/>
    </xf>
    <xf numFmtId="0" fontId="25" fillId="4" borderId="9" xfId="0" applyFont="1" applyFill="1" applyBorder="1" applyAlignment="1">
      <alignment horizontal="left" vertical="center" wrapText="1"/>
    </xf>
    <xf numFmtId="0" fontId="26" fillId="7" borderId="6" xfId="0" applyFont="1" applyFill="1" applyBorder="1" applyAlignment="1">
      <alignment horizontal="center" vertical="center"/>
    </xf>
    <xf numFmtId="0" fontId="27" fillId="7" borderId="7" xfId="0" applyFont="1" applyFill="1" applyBorder="1" applyAlignment="1">
      <alignment vertical="center" wrapText="1"/>
    </xf>
    <xf numFmtId="0" fontId="26" fillId="7" borderId="7" xfId="0" applyFont="1" applyFill="1" applyBorder="1" applyAlignment="1">
      <alignment vertical="center"/>
    </xf>
    <xf numFmtId="0" fontId="22" fillId="7" borderId="7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horizontal="left" vertical="center"/>
    </xf>
    <xf numFmtId="164" fontId="8" fillId="7" borderId="11" xfId="1" applyNumberFormat="1" applyFont="1" applyFill="1" applyBorder="1" applyAlignment="1">
      <alignment horizontal="left" vertical="center"/>
    </xf>
    <xf numFmtId="0" fontId="28" fillId="4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4" fillId="8" borderId="6" xfId="0" applyFont="1" applyFill="1" applyBorder="1" applyAlignment="1">
      <alignment horizontal="center" vertical="center"/>
    </xf>
    <xf numFmtId="0" fontId="24" fillId="8" borderId="7" xfId="0" applyFont="1" applyFill="1" applyBorder="1" applyAlignment="1">
      <alignment vertical="center"/>
    </xf>
    <xf numFmtId="0" fontId="0" fillId="8" borderId="7" xfId="0" applyFill="1" applyBorder="1" applyAlignment="1">
      <alignment vertical="center"/>
    </xf>
    <xf numFmtId="0" fontId="0" fillId="8" borderId="9" xfId="0" applyFill="1" applyBorder="1" applyAlignment="1">
      <alignment vertical="center"/>
    </xf>
    <xf numFmtId="164" fontId="8" fillId="8" borderId="11" xfId="1" applyNumberFormat="1" applyFont="1" applyFill="1" applyBorder="1" applyAlignment="1">
      <alignment horizontal="left" vertical="center"/>
    </xf>
    <xf numFmtId="0" fontId="30" fillId="4" borderId="7" xfId="0" applyFont="1" applyFill="1" applyBorder="1" applyAlignment="1">
      <alignment vertical="center"/>
    </xf>
    <xf numFmtId="0" fontId="30" fillId="4" borderId="9" xfId="0" applyFont="1" applyFill="1" applyBorder="1" applyAlignment="1">
      <alignment vertical="center"/>
    </xf>
    <xf numFmtId="164" fontId="22" fillId="4" borderId="11" xfId="0" applyNumberFormat="1" applyFont="1" applyFill="1" applyBorder="1" applyAlignment="1">
      <alignment vertical="center"/>
    </xf>
    <xf numFmtId="0" fontId="20" fillId="4" borderId="12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vertical="center"/>
    </xf>
    <xf numFmtId="0" fontId="31" fillId="4" borderId="13" xfId="0" applyFont="1" applyFill="1" applyBorder="1" applyAlignment="1">
      <alignment vertical="center"/>
    </xf>
    <xf numFmtId="164" fontId="8" fillId="4" borderId="11" xfId="0" applyNumberFormat="1" applyFont="1" applyFill="1" applyBorder="1" applyAlignment="1">
      <alignment vertical="center"/>
    </xf>
    <xf numFmtId="0" fontId="30" fillId="9" borderId="13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2" fillId="4" borderId="12" xfId="0" applyFont="1" applyFill="1" applyBorder="1" applyAlignment="1">
      <alignment horizontal="center" vertical="center"/>
    </xf>
    <xf numFmtId="0" fontId="33" fillId="0" borderId="7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164" fontId="7" fillId="4" borderId="11" xfId="1" applyNumberFormat="1" applyFont="1" applyFill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164" fontId="7" fillId="4" borderId="11" xfId="1" applyNumberFormat="1" applyFont="1" applyFill="1" applyBorder="1" applyAlignment="1">
      <alignment horizontal="right" vertical="center"/>
    </xf>
    <xf numFmtId="0" fontId="33" fillId="0" borderId="13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164" fontId="7" fillId="4" borderId="11" xfId="0" applyNumberFormat="1" applyFont="1" applyFill="1" applyBorder="1" applyAlignment="1">
      <alignment vertical="center"/>
    </xf>
    <xf numFmtId="0" fontId="33" fillId="0" borderId="9" xfId="0" applyFont="1" applyBorder="1" applyAlignment="1">
      <alignment horizontal="left" vertical="center" wrapText="1"/>
    </xf>
    <xf numFmtId="0" fontId="33" fillId="4" borderId="7" xfId="0" applyFont="1" applyFill="1" applyBorder="1" applyAlignment="1">
      <alignment horizontal="left" vertical="center" wrapText="1"/>
    </xf>
    <xf numFmtId="0" fontId="33" fillId="4" borderId="9" xfId="0" applyFont="1" applyFill="1" applyBorder="1" applyAlignment="1">
      <alignment horizontal="left" vertical="center" wrapText="1"/>
    </xf>
    <xf numFmtId="0" fontId="33" fillId="4" borderId="7" xfId="0" applyFont="1" applyFill="1" applyBorder="1" applyAlignment="1">
      <alignment horizontal="left" vertical="center" wrapText="1"/>
    </xf>
    <xf numFmtId="0" fontId="20" fillId="10" borderId="6" xfId="0" applyFont="1" applyFill="1" applyBorder="1" applyAlignment="1">
      <alignment horizontal="center" vertical="center" wrapText="1"/>
    </xf>
    <xf numFmtId="0" fontId="20" fillId="10" borderId="7" xfId="0" applyFont="1" applyFill="1" applyBorder="1" applyAlignment="1">
      <alignment horizontal="center" vertical="center" wrapText="1"/>
    </xf>
    <xf numFmtId="0" fontId="20" fillId="10" borderId="9" xfId="0" applyFont="1" applyFill="1" applyBorder="1" applyAlignment="1">
      <alignment horizontal="center" vertical="center" wrapText="1"/>
    </xf>
    <xf numFmtId="164" fontId="7" fillId="10" borderId="11" xfId="1" applyNumberFormat="1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6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6" fontId="7" fillId="0" borderId="10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 wrapText="1"/>
    </xf>
    <xf numFmtId="164" fontId="8" fillId="5" borderId="11" xfId="1" applyNumberFormat="1" applyFont="1" applyFill="1" applyBorder="1" applyAlignment="1">
      <alignment horizontal="left"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/>
    </xf>
    <xf numFmtId="166" fontId="7" fillId="4" borderId="10" xfId="0" applyNumberFormat="1" applyFont="1" applyFill="1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0" fillId="4" borderId="7" xfId="0" applyFill="1" applyBorder="1" applyAlignment="1">
      <alignment vertical="center" wrapText="1"/>
    </xf>
    <xf numFmtId="164" fontId="18" fillId="4" borderId="11" xfId="1" applyNumberFormat="1" applyFont="1" applyFill="1" applyBorder="1" applyAlignment="1">
      <alignment horizontal="left" vertical="center"/>
    </xf>
    <xf numFmtId="0" fontId="30" fillId="6" borderId="6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vertical="center"/>
    </xf>
    <xf numFmtId="0" fontId="30" fillId="6" borderId="9" xfId="0" applyFont="1" applyFill="1" applyBorder="1" applyAlignment="1">
      <alignment vertical="center"/>
    </xf>
    <xf numFmtId="0" fontId="3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3" fillId="0" borderId="0" xfId="0" applyFont="1"/>
    <xf numFmtId="0" fontId="20" fillId="4" borderId="14" xfId="0" applyFont="1" applyFill="1" applyBorder="1" applyAlignment="1">
      <alignment horizontal="left" vertical="center" wrapText="1"/>
    </xf>
    <xf numFmtId="0" fontId="20" fillId="4" borderId="15" xfId="0" applyFont="1" applyFill="1" applyBorder="1" applyAlignment="1">
      <alignment horizontal="left" vertical="center" wrapText="1"/>
    </xf>
    <xf numFmtId="0" fontId="20" fillId="4" borderId="16" xfId="0" applyFont="1" applyFill="1" applyBorder="1" applyAlignment="1">
      <alignment horizontal="left" vertical="center" wrapText="1"/>
    </xf>
    <xf numFmtId="164" fontId="7" fillId="10" borderId="10" xfId="1" applyNumberFormat="1" applyFont="1" applyFill="1" applyBorder="1" applyAlignment="1">
      <alignment horizontal="left" vertical="center"/>
    </xf>
    <xf numFmtId="167" fontId="8" fillId="0" borderId="17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18" xfId="0" applyFont="1" applyBorder="1" applyAlignment="1">
      <alignment horizontal="center" vertical="center"/>
    </xf>
    <xf numFmtId="167" fontId="20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4" fontId="8" fillId="0" borderId="17" xfId="0" applyNumberFormat="1" applyFont="1" applyBorder="1" applyAlignment="1">
      <alignment vertical="center"/>
    </xf>
    <xf numFmtId="164" fontId="8" fillId="0" borderId="19" xfId="0" applyNumberFormat="1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0</xdr:row>
      <xdr:rowOff>104775</xdr:rowOff>
    </xdr:from>
    <xdr:to>
      <xdr:col>7</xdr:col>
      <xdr:colOff>668770</xdr:colOff>
      <xdr:row>3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1DC65B-A556-495A-9DC6-E88AE1191FF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55" t="12488" r="51332" b="21667"/>
        <a:stretch/>
      </xdr:blipFill>
      <xdr:spPr>
        <a:xfrm>
          <a:off x="7800975" y="104775"/>
          <a:ext cx="171652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58103-5B2F-4CE6-97E6-0ED3736851F9}">
  <dimension ref="A1:I132"/>
  <sheetViews>
    <sheetView tabSelected="1" workbookViewId="0">
      <selection activeCell="Q55" sqref="Q55"/>
    </sheetView>
  </sheetViews>
  <sheetFormatPr baseColWidth="10" defaultColWidth="11.42578125" defaultRowHeight="15" outlineLevelRow="1" outlineLevelCol="1" x14ac:dyDescent="0.25"/>
  <cols>
    <col min="1" max="1" width="4.28515625" customWidth="1"/>
    <col min="2" max="2" width="21.85546875" customWidth="1"/>
    <col min="3" max="3" width="20.28515625" customWidth="1"/>
    <col min="4" max="4" width="14.28515625" customWidth="1"/>
    <col min="5" max="5" width="3" hidden="1" customWidth="1"/>
    <col min="6" max="6" width="55.28515625" customWidth="1" outlineLevel="1"/>
    <col min="7" max="7" width="16.7109375" customWidth="1" outlineLevel="1"/>
    <col min="8" max="8" width="18.5703125" customWidth="1"/>
    <col min="9" max="9" width="0" style="4" hidden="1" customWidth="1"/>
  </cols>
  <sheetData>
    <row r="1" spans="1:9" ht="37.5" customHeight="1" x14ac:dyDescent="0.6">
      <c r="A1" s="1" t="s">
        <v>0</v>
      </c>
      <c r="B1" s="2"/>
      <c r="C1" s="2"/>
      <c r="D1" s="2"/>
      <c r="E1" s="2"/>
      <c r="F1" s="2"/>
      <c r="G1" s="2"/>
      <c r="H1" s="3"/>
    </row>
    <row r="2" spans="1:9" ht="8.25" customHeight="1" x14ac:dyDescent="0.25">
      <c r="A2" s="5"/>
      <c r="B2" s="6"/>
      <c r="C2" s="6"/>
      <c r="D2" s="6"/>
      <c r="E2" s="6"/>
      <c r="F2" s="6"/>
      <c r="G2" s="6"/>
      <c r="H2" s="7"/>
    </row>
    <row r="3" spans="1:9" ht="4.5" hidden="1" customHeight="1" x14ac:dyDescent="0.25">
      <c r="A3" s="8"/>
      <c r="B3" s="9"/>
      <c r="C3" s="9"/>
      <c r="D3" s="9"/>
      <c r="E3" s="9"/>
      <c r="F3" s="9"/>
      <c r="G3" s="10"/>
      <c r="H3" s="11"/>
    </row>
    <row r="4" spans="1:9" ht="16.5" customHeight="1" x14ac:dyDescent="0.25">
      <c r="A4" s="12"/>
      <c r="B4" s="13"/>
      <c r="C4" s="13"/>
      <c r="D4" s="13"/>
      <c r="E4" s="13"/>
      <c r="F4" s="13"/>
      <c r="G4" s="13"/>
      <c r="H4" s="14"/>
    </row>
    <row r="5" spans="1:9" ht="15.75" x14ac:dyDescent="0.25">
      <c r="A5" s="15" t="s">
        <v>1</v>
      </c>
      <c r="B5" s="16"/>
      <c r="C5" s="16"/>
      <c r="D5" s="16"/>
      <c r="E5" s="16"/>
      <c r="F5" s="17"/>
      <c r="G5" s="18"/>
      <c r="H5" s="19">
        <v>545.86</v>
      </c>
    </row>
    <row r="6" spans="1:9" x14ac:dyDescent="0.25">
      <c r="A6" s="20" t="s">
        <v>2</v>
      </c>
      <c r="B6" s="21"/>
      <c r="C6" s="21"/>
      <c r="D6" s="21"/>
      <c r="E6" s="21"/>
      <c r="F6" s="22"/>
      <c r="G6" s="23">
        <v>500</v>
      </c>
      <c r="H6" s="24"/>
    </row>
    <row r="7" spans="1:9" x14ac:dyDescent="0.25">
      <c r="A7" s="20" t="s">
        <v>3</v>
      </c>
      <c r="B7" s="21"/>
      <c r="C7" s="21"/>
      <c r="D7" s="21"/>
      <c r="E7" s="21"/>
      <c r="F7" s="22"/>
      <c r="G7" s="23">
        <v>22.86</v>
      </c>
      <c r="H7" s="24"/>
    </row>
    <row r="8" spans="1:9" x14ac:dyDescent="0.25">
      <c r="A8" s="20" t="s">
        <v>4</v>
      </c>
      <c r="B8" s="21"/>
      <c r="C8" s="21"/>
      <c r="D8" s="21"/>
      <c r="E8" s="21"/>
      <c r="F8" s="22"/>
      <c r="G8" s="25">
        <v>23</v>
      </c>
      <c r="H8" s="26"/>
    </row>
    <row r="9" spans="1:9" ht="48.75" customHeight="1" x14ac:dyDescent="0.25">
      <c r="A9" s="27" t="s">
        <v>5</v>
      </c>
      <c r="B9" s="28"/>
      <c r="C9" s="28"/>
      <c r="D9" s="28"/>
      <c r="E9" s="28"/>
      <c r="F9" s="28"/>
      <c r="G9" s="28"/>
      <c r="H9" s="29"/>
    </row>
    <row r="10" spans="1:9" x14ac:dyDescent="0.25">
      <c r="A10" s="30" t="s">
        <v>6</v>
      </c>
      <c r="B10" s="31" t="s">
        <v>7</v>
      </c>
      <c r="C10" s="32" t="s">
        <v>8</v>
      </c>
      <c r="D10" s="33" t="s">
        <v>9</v>
      </c>
      <c r="E10" s="34" t="s">
        <v>10</v>
      </c>
      <c r="F10" s="35"/>
      <c r="G10" s="36"/>
      <c r="H10" s="37" t="s">
        <v>11</v>
      </c>
    </row>
    <row r="11" spans="1:9" ht="18.75" outlineLevel="1" x14ac:dyDescent="0.25">
      <c r="A11" s="38" t="s">
        <v>12</v>
      </c>
      <c r="B11" s="39"/>
      <c r="C11" s="39"/>
      <c r="D11" s="39"/>
      <c r="E11" s="39"/>
      <c r="F11" s="39"/>
      <c r="G11" s="40"/>
      <c r="H11" s="41"/>
    </row>
    <row r="12" spans="1:9" outlineLevel="1" x14ac:dyDescent="0.25">
      <c r="A12" s="42">
        <v>1</v>
      </c>
      <c r="B12" s="43" t="s">
        <v>13</v>
      </c>
      <c r="C12" s="44" t="s">
        <v>14</v>
      </c>
      <c r="D12" s="45">
        <v>200537215</v>
      </c>
      <c r="E12" s="46" t="s">
        <v>15</v>
      </c>
      <c r="F12" s="47"/>
      <c r="G12" s="48"/>
      <c r="H12" s="49">
        <v>20421.11</v>
      </c>
      <c r="I12"/>
    </row>
    <row r="13" spans="1:9" ht="22.5" customHeight="1" outlineLevel="1" x14ac:dyDescent="0.25">
      <c r="A13" s="42">
        <v>2</v>
      </c>
      <c r="B13" s="43" t="s">
        <v>13</v>
      </c>
      <c r="C13" s="44" t="s">
        <v>14</v>
      </c>
      <c r="D13" s="45">
        <v>200536928</v>
      </c>
      <c r="E13" s="50" t="s">
        <v>16</v>
      </c>
      <c r="F13" s="21"/>
      <c r="G13" s="48"/>
      <c r="H13" s="51">
        <v>50.6</v>
      </c>
      <c r="I13"/>
    </row>
    <row r="14" spans="1:9" outlineLevel="1" x14ac:dyDescent="0.25">
      <c r="A14" s="52">
        <v>3</v>
      </c>
      <c r="B14" s="53" t="s">
        <v>17</v>
      </c>
      <c r="C14" s="54" t="s">
        <v>18</v>
      </c>
      <c r="D14" s="55" t="s">
        <v>19</v>
      </c>
      <c r="E14" s="56" t="s">
        <v>20</v>
      </c>
      <c r="F14" s="57"/>
      <c r="G14" s="58"/>
      <c r="H14" s="59">
        <v>8642.5400000000009</v>
      </c>
      <c r="I14"/>
    </row>
    <row r="15" spans="1:9" outlineLevel="1" x14ac:dyDescent="0.25">
      <c r="A15" s="42">
        <v>4</v>
      </c>
      <c r="B15" s="43" t="s">
        <v>21</v>
      </c>
      <c r="C15" s="44" t="s">
        <v>14</v>
      </c>
      <c r="D15" s="60">
        <v>2303012300741</v>
      </c>
      <c r="E15" s="61"/>
      <c r="F15" s="47" t="s">
        <v>22</v>
      </c>
      <c r="G15" s="48"/>
      <c r="H15" s="62">
        <v>2703.79</v>
      </c>
      <c r="I15"/>
    </row>
    <row r="16" spans="1:9" ht="22.5" customHeight="1" outlineLevel="1" x14ac:dyDescent="0.25">
      <c r="A16" s="42">
        <v>5</v>
      </c>
      <c r="B16" s="43" t="s">
        <v>13</v>
      </c>
      <c r="C16" s="44" t="s">
        <v>14</v>
      </c>
      <c r="D16" s="45">
        <v>200536936</v>
      </c>
      <c r="E16" s="50" t="s">
        <v>23</v>
      </c>
      <c r="F16" s="21"/>
      <c r="G16" s="48"/>
      <c r="H16" s="62">
        <v>13909.01</v>
      </c>
      <c r="I16" t="s">
        <v>24</v>
      </c>
    </row>
    <row r="17" spans="1:9" ht="22.5" customHeight="1" outlineLevel="1" x14ac:dyDescent="0.25">
      <c r="A17" s="42">
        <v>6</v>
      </c>
      <c r="B17" s="43" t="s">
        <v>25</v>
      </c>
      <c r="C17" s="44" t="s">
        <v>26</v>
      </c>
      <c r="D17" s="45">
        <v>200536886</v>
      </c>
      <c r="E17" s="46" t="s">
        <v>27</v>
      </c>
      <c r="F17" s="47"/>
      <c r="G17" s="63"/>
      <c r="H17" s="62">
        <v>14459.69</v>
      </c>
      <c r="I17"/>
    </row>
    <row r="18" spans="1:9" x14ac:dyDescent="0.25">
      <c r="A18" s="64"/>
      <c r="B18" s="65"/>
      <c r="C18" s="65"/>
      <c r="D18" s="65"/>
      <c r="E18" s="65"/>
      <c r="F18" s="65"/>
      <c r="G18" s="66"/>
      <c r="H18" s="24"/>
    </row>
    <row r="19" spans="1:9" ht="15.75" x14ac:dyDescent="0.25">
      <c r="A19" s="67"/>
      <c r="B19" s="68" t="s">
        <v>28</v>
      </c>
      <c r="C19" s="69"/>
      <c r="D19" s="69"/>
      <c r="E19" s="69"/>
      <c r="F19" s="69"/>
      <c r="G19" s="70"/>
      <c r="H19" s="71">
        <f>SUM(H11:H18)</f>
        <v>60186.740000000005</v>
      </c>
    </row>
    <row r="20" spans="1:9" x14ac:dyDescent="0.25">
      <c r="A20" s="64"/>
      <c r="B20" s="65"/>
      <c r="C20" s="65"/>
      <c r="D20" s="65"/>
      <c r="E20" s="65"/>
      <c r="F20" s="65"/>
      <c r="G20" s="66"/>
      <c r="H20" s="24"/>
    </row>
    <row r="21" spans="1:9" x14ac:dyDescent="0.25">
      <c r="A21" s="72" t="s">
        <v>29</v>
      </c>
      <c r="B21" s="73"/>
      <c r="C21" s="73"/>
      <c r="D21" s="73"/>
      <c r="E21" s="73"/>
      <c r="F21" s="73"/>
      <c r="G21" s="74"/>
      <c r="H21" s="75"/>
    </row>
    <row r="22" spans="1:9" x14ac:dyDescent="0.25">
      <c r="A22" s="76">
        <v>1</v>
      </c>
      <c r="B22" s="43" t="s">
        <v>13</v>
      </c>
      <c r="C22" s="44" t="s">
        <v>14</v>
      </c>
      <c r="D22" s="44">
        <v>201016565</v>
      </c>
      <c r="E22" s="77"/>
      <c r="F22" s="78" t="s">
        <v>30</v>
      </c>
      <c r="G22" s="63"/>
      <c r="H22" s="79">
        <v>588</v>
      </c>
    </row>
    <row r="23" spans="1:9" ht="15.75" x14ac:dyDescent="0.25">
      <c r="A23" s="80"/>
      <c r="B23" s="68" t="s">
        <v>31</v>
      </c>
      <c r="C23" s="81"/>
      <c r="D23" s="81"/>
      <c r="E23" s="81"/>
      <c r="F23" s="81"/>
      <c r="G23" s="82"/>
      <c r="H23" s="83">
        <f>H22</f>
        <v>588</v>
      </c>
    </row>
    <row r="24" spans="1:9" ht="18.75" x14ac:dyDescent="0.25">
      <c r="A24" s="84"/>
      <c r="B24" s="85"/>
      <c r="C24" s="86"/>
      <c r="D24" s="86"/>
      <c r="E24" s="86"/>
      <c r="F24" s="86"/>
      <c r="G24" s="87"/>
      <c r="H24" s="88"/>
    </row>
    <row r="25" spans="1:9" ht="24" customHeight="1" x14ac:dyDescent="0.25">
      <c r="A25" s="89"/>
      <c r="B25" s="90" t="s">
        <v>32</v>
      </c>
      <c r="C25" s="91"/>
      <c r="D25" s="91"/>
      <c r="E25" s="91"/>
      <c r="F25" s="91"/>
      <c r="G25" s="92"/>
      <c r="H25" s="93"/>
    </row>
    <row r="26" spans="1:9" ht="24" customHeight="1" x14ac:dyDescent="0.25">
      <c r="A26" s="80">
        <v>1</v>
      </c>
      <c r="B26" s="43" t="s">
        <v>25</v>
      </c>
      <c r="C26" s="94" t="s">
        <v>33</v>
      </c>
      <c r="D26" s="45">
        <v>123692410</v>
      </c>
      <c r="E26" s="95"/>
      <c r="F26" s="96" t="s">
        <v>34</v>
      </c>
      <c r="G26" s="97"/>
      <c r="H26" s="93">
        <v>34416.519999999997</v>
      </c>
    </row>
    <row r="27" spans="1:9" ht="24" customHeight="1" x14ac:dyDescent="0.25">
      <c r="A27" s="80">
        <v>2</v>
      </c>
      <c r="B27" s="98" t="s">
        <v>35</v>
      </c>
      <c r="C27" s="44" t="s">
        <v>14</v>
      </c>
      <c r="D27" s="99">
        <v>201345246</v>
      </c>
      <c r="E27" s="95"/>
      <c r="F27" s="96" t="s">
        <v>36</v>
      </c>
      <c r="G27" s="97"/>
      <c r="H27" s="88">
        <v>932.89</v>
      </c>
    </row>
    <row r="28" spans="1:9" ht="24" customHeight="1" x14ac:dyDescent="0.25">
      <c r="A28" s="80">
        <v>3</v>
      </c>
      <c r="B28" s="98" t="s">
        <v>35</v>
      </c>
      <c r="C28" s="44" t="s">
        <v>37</v>
      </c>
      <c r="D28" s="99">
        <v>201345618</v>
      </c>
      <c r="E28" s="95"/>
      <c r="F28" s="96" t="s">
        <v>38</v>
      </c>
      <c r="G28" s="97"/>
      <c r="H28" s="88">
        <v>0</v>
      </c>
    </row>
    <row r="29" spans="1:9" ht="36" customHeight="1" x14ac:dyDescent="0.25">
      <c r="A29" s="100">
        <v>4</v>
      </c>
      <c r="B29" s="98" t="s">
        <v>35</v>
      </c>
      <c r="C29" s="44" t="s">
        <v>14</v>
      </c>
      <c r="D29" s="99">
        <v>201345238</v>
      </c>
      <c r="E29" s="95"/>
      <c r="F29" s="101" t="s">
        <v>39</v>
      </c>
      <c r="G29" s="102"/>
      <c r="H29" s="88">
        <v>184.35</v>
      </c>
    </row>
    <row r="30" spans="1:9" ht="27" customHeight="1" x14ac:dyDescent="0.25">
      <c r="A30" s="100">
        <v>5</v>
      </c>
      <c r="B30" s="98" t="s">
        <v>25</v>
      </c>
      <c r="C30" s="44" t="s">
        <v>40</v>
      </c>
      <c r="D30" s="99">
        <v>201345584</v>
      </c>
      <c r="E30" s="95"/>
      <c r="F30" s="103" t="s">
        <v>41</v>
      </c>
      <c r="G30" s="104"/>
      <c r="H30" s="88">
        <v>-1914.09</v>
      </c>
    </row>
    <row r="31" spans="1:9" ht="24" customHeight="1" x14ac:dyDescent="0.25">
      <c r="A31" s="80">
        <v>6</v>
      </c>
      <c r="B31" s="98" t="s">
        <v>35</v>
      </c>
      <c r="C31" s="44" t="s">
        <v>42</v>
      </c>
      <c r="D31" s="99">
        <v>201349925</v>
      </c>
      <c r="E31" s="95"/>
      <c r="F31" s="103" t="s">
        <v>43</v>
      </c>
      <c r="G31" s="104"/>
      <c r="H31" s="88">
        <v>2571.6999999999998</v>
      </c>
    </row>
    <row r="32" spans="1:9" ht="26.25" customHeight="1" x14ac:dyDescent="0.25">
      <c r="A32" s="80">
        <v>7</v>
      </c>
      <c r="B32" s="98" t="s">
        <v>35</v>
      </c>
      <c r="C32" s="44" t="s">
        <v>37</v>
      </c>
      <c r="D32" s="99">
        <v>201350089</v>
      </c>
      <c r="E32" s="95"/>
      <c r="F32" s="103" t="s">
        <v>44</v>
      </c>
      <c r="G32" s="104"/>
      <c r="H32" s="88">
        <v>0</v>
      </c>
    </row>
    <row r="33" spans="1:9" ht="30.75" customHeight="1" x14ac:dyDescent="0.25">
      <c r="A33" s="80">
        <v>8</v>
      </c>
      <c r="B33" s="98" t="s">
        <v>35</v>
      </c>
      <c r="C33" s="44" t="s">
        <v>40</v>
      </c>
      <c r="D33" s="99">
        <v>201350048</v>
      </c>
      <c r="E33" s="95"/>
      <c r="F33" s="103" t="s">
        <v>45</v>
      </c>
      <c r="G33" s="104"/>
      <c r="H33" s="88">
        <v>2479.13</v>
      </c>
    </row>
    <row r="34" spans="1:9" ht="28.5" customHeight="1" x14ac:dyDescent="0.25">
      <c r="A34" s="100">
        <v>9</v>
      </c>
      <c r="B34" s="98" t="s">
        <v>35</v>
      </c>
      <c r="C34" s="44" t="s">
        <v>14</v>
      </c>
      <c r="D34" s="99">
        <v>201350071</v>
      </c>
      <c r="E34" s="99" t="e">
        <f>#REF!</f>
        <v>#REF!</v>
      </c>
      <c r="F34" s="96" t="s">
        <v>46</v>
      </c>
      <c r="G34" s="97"/>
      <c r="H34" s="88">
        <v>121</v>
      </c>
    </row>
    <row r="35" spans="1:9" ht="24.75" customHeight="1" x14ac:dyDescent="0.25">
      <c r="A35" s="105"/>
      <c r="B35" s="106"/>
      <c r="C35" s="107"/>
      <c r="D35" s="107"/>
      <c r="E35" s="107"/>
      <c r="F35" s="108" t="s">
        <v>47</v>
      </c>
      <c r="G35" s="109"/>
      <c r="H35" s="110">
        <f>SUM(H26:H34)</f>
        <v>38791.499999999993</v>
      </c>
    </row>
    <row r="36" spans="1:9" ht="24" customHeight="1" outlineLevel="1" x14ac:dyDescent="0.25">
      <c r="A36" s="80"/>
      <c r="B36" s="111" t="s">
        <v>48</v>
      </c>
      <c r="C36" s="112"/>
      <c r="D36" s="112"/>
      <c r="E36" s="112"/>
      <c r="F36" s="112"/>
      <c r="G36" s="113"/>
      <c r="H36" s="88"/>
    </row>
    <row r="37" spans="1:9" ht="23.25" customHeight="1" outlineLevel="1" x14ac:dyDescent="0.25">
      <c r="A37" s="114">
        <v>1</v>
      </c>
      <c r="B37" s="98" t="s">
        <v>35</v>
      </c>
      <c r="C37" s="99" t="e">
        <f>#REF!</f>
        <v>#REF!</v>
      </c>
      <c r="D37" s="44">
        <v>201345212</v>
      </c>
      <c r="E37" s="115"/>
      <c r="F37" s="116" t="s">
        <v>49</v>
      </c>
      <c r="G37" s="117"/>
      <c r="H37" s="79">
        <v>5186.88</v>
      </c>
    </row>
    <row r="38" spans="1:9" ht="18.75" x14ac:dyDescent="0.25">
      <c r="A38" s="118"/>
      <c r="B38" s="119" t="s">
        <v>50</v>
      </c>
      <c r="C38" s="120"/>
      <c r="D38" s="120"/>
      <c r="E38" s="120"/>
      <c r="F38" s="120"/>
      <c r="G38" s="121"/>
      <c r="H38" s="122">
        <f>H37</f>
        <v>5186.88</v>
      </c>
    </row>
    <row r="39" spans="1:9" ht="12" customHeight="1" outlineLevel="1" x14ac:dyDescent="0.25">
      <c r="A39" s="67"/>
      <c r="B39" s="123"/>
      <c r="C39" s="123"/>
      <c r="D39" s="123"/>
      <c r="E39" s="123"/>
      <c r="F39" s="123"/>
      <c r="G39" s="124"/>
      <c r="H39" s="125"/>
      <c r="I39"/>
    </row>
    <row r="40" spans="1:9" ht="4.5" customHeight="1" x14ac:dyDescent="0.25">
      <c r="A40" s="67"/>
      <c r="B40" s="123"/>
      <c r="C40" s="123"/>
      <c r="D40" s="123"/>
      <c r="E40" s="123"/>
      <c r="F40" s="123"/>
      <c r="G40" s="124"/>
      <c r="H40" s="125"/>
      <c r="I40"/>
    </row>
    <row r="41" spans="1:9" ht="8.25" customHeight="1" x14ac:dyDescent="0.25">
      <c r="A41" s="126"/>
      <c r="B41" s="127"/>
      <c r="C41" s="127"/>
      <c r="D41" s="127"/>
      <c r="E41" s="127"/>
      <c r="F41" s="128"/>
      <c r="G41" s="63"/>
      <c r="H41" s="129"/>
    </row>
    <row r="42" spans="1:9" ht="22.5" customHeight="1" outlineLevel="1" x14ac:dyDescent="0.25">
      <c r="A42" s="126"/>
      <c r="B42" s="130" t="s">
        <v>51</v>
      </c>
      <c r="C42" s="131"/>
      <c r="D42" s="131"/>
      <c r="E42" s="131"/>
      <c r="F42" s="131"/>
      <c r="G42" s="132"/>
      <c r="H42" s="129"/>
    </row>
    <row r="43" spans="1:9" ht="23.25" customHeight="1" outlineLevel="1" x14ac:dyDescent="0.25">
      <c r="A43" s="133">
        <v>1</v>
      </c>
      <c r="B43" s="43" t="s">
        <v>25</v>
      </c>
      <c r="C43" s="94" t="s">
        <v>33</v>
      </c>
      <c r="D43" s="44">
        <v>122079353</v>
      </c>
      <c r="E43" s="134"/>
      <c r="F43" s="135" t="s">
        <v>52</v>
      </c>
      <c r="G43" s="136"/>
      <c r="H43" s="137">
        <v>117278.74</v>
      </c>
    </row>
    <row r="44" spans="1:9" ht="23.25" customHeight="1" outlineLevel="1" x14ac:dyDescent="0.25">
      <c r="A44" s="133">
        <v>2</v>
      </c>
      <c r="B44" s="43" t="s">
        <v>53</v>
      </c>
      <c r="C44" s="94"/>
      <c r="D44" s="44"/>
      <c r="E44" s="134"/>
      <c r="F44" s="135" t="s">
        <v>54</v>
      </c>
      <c r="G44" s="136"/>
      <c r="H44" s="137">
        <v>481200</v>
      </c>
    </row>
    <row r="45" spans="1:9" ht="23.25" customHeight="1" outlineLevel="1" x14ac:dyDescent="0.25">
      <c r="A45" s="133">
        <v>3</v>
      </c>
      <c r="B45" s="43" t="s">
        <v>55</v>
      </c>
      <c r="C45" s="94"/>
      <c r="D45" s="44">
        <v>1288</v>
      </c>
      <c r="E45" s="134"/>
      <c r="F45" s="138" t="s">
        <v>56</v>
      </c>
      <c r="G45" s="139"/>
      <c r="H45" s="137">
        <v>2000000</v>
      </c>
    </row>
    <row r="46" spans="1:9" ht="32.25" customHeight="1" outlineLevel="1" x14ac:dyDescent="0.25">
      <c r="A46" s="133">
        <v>4</v>
      </c>
      <c r="B46" s="43" t="s">
        <v>57</v>
      </c>
      <c r="C46" s="94" t="s">
        <v>33</v>
      </c>
      <c r="D46" s="44" t="s">
        <v>58</v>
      </c>
      <c r="E46" s="134"/>
      <c r="F46" s="135" t="s">
        <v>59</v>
      </c>
      <c r="G46" s="136"/>
      <c r="H46" s="140">
        <v>1368511.59</v>
      </c>
    </row>
    <row r="47" spans="1:9" ht="28.5" customHeight="1" outlineLevel="1" x14ac:dyDescent="0.25">
      <c r="A47" s="133">
        <v>5</v>
      </c>
      <c r="B47" s="43" t="s">
        <v>60</v>
      </c>
      <c r="C47" s="94" t="s">
        <v>33</v>
      </c>
      <c r="D47" s="44" t="s">
        <v>61</v>
      </c>
      <c r="E47" s="134"/>
      <c r="F47" s="135" t="s">
        <v>62</v>
      </c>
      <c r="G47" s="136"/>
      <c r="H47" s="140">
        <v>1442701</v>
      </c>
    </row>
    <row r="48" spans="1:9" ht="33.75" customHeight="1" outlineLevel="1" x14ac:dyDescent="0.25">
      <c r="A48" s="133">
        <v>6</v>
      </c>
      <c r="B48" s="43" t="s">
        <v>25</v>
      </c>
      <c r="C48" s="44" t="s">
        <v>14</v>
      </c>
      <c r="D48" s="44">
        <v>201345279</v>
      </c>
      <c r="E48" s="134"/>
      <c r="F48" s="135" t="s">
        <v>63</v>
      </c>
      <c r="G48" s="136"/>
      <c r="H48" s="140">
        <v>0</v>
      </c>
    </row>
    <row r="49" spans="1:8" ht="29.25" customHeight="1" outlineLevel="1" x14ac:dyDescent="0.25">
      <c r="A49" s="133">
        <v>7</v>
      </c>
      <c r="B49" s="43" t="s">
        <v>25</v>
      </c>
      <c r="C49" s="44" t="s">
        <v>14</v>
      </c>
      <c r="D49" s="44">
        <v>201345394</v>
      </c>
      <c r="E49" s="141" t="s">
        <v>64</v>
      </c>
      <c r="F49" s="135"/>
      <c r="G49" s="136"/>
      <c r="H49" s="129">
        <v>0</v>
      </c>
    </row>
    <row r="50" spans="1:8" ht="36.75" customHeight="1" outlineLevel="1" x14ac:dyDescent="0.25">
      <c r="A50" s="133">
        <v>8</v>
      </c>
      <c r="B50" s="43" t="s">
        <v>25</v>
      </c>
      <c r="C50" s="44" t="s">
        <v>14</v>
      </c>
      <c r="D50" s="44">
        <v>201342292</v>
      </c>
      <c r="E50" s="134"/>
      <c r="F50" s="135" t="s">
        <v>65</v>
      </c>
      <c r="G50" s="136"/>
      <c r="H50" s="129">
        <v>0</v>
      </c>
    </row>
    <row r="51" spans="1:8" ht="36.75" customHeight="1" outlineLevel="1" x14ac:dyDescent="0.25">
      <c r="A51" s="133">
        <v>9</v>
      </c>
      <c r="B51" s="43" t="s">
        <v>25</v>
      </c>
      <c r="C51" s="44" t="s">
        <v>14</v>
      </c>
      <c r="D51" s="44">
        <v>201342557</v>
      </c>
      <c r="E51" s="134"/>
      <c r="F51" s="135" t="s">
        <v>66</v>
      </c>
      <c r="G51" s="136"/>
      <c r="H51" s="129">
        <v>0</v>
      </c>
    </row>
    <row r="52" spans="1:8" ht="36.75" customHeight="1" outlineLevel="1" x14ac:dyDescent="0.25">
      <c r="A52" s="133">
        <v>10</v>
      </c>
      <c r="B52" s="43" t="s">
        <v>25</v>
      </c>
      <c r="C52" s="44" t="s">
        <v>14</v>
      </c>
      <c r="D52" s="44">
        <v>201174520</v>
      </c>
      <c r="E52" s="134"/>
      <c r="F52" s="135" t="s">
        <v>67</v>
      </c>
      <c r="G52" s="136"/>
      <c r="H52" s="129">
        <v>0</v>
      </c>
    </row>
    <row r="53" spans="1:8" ht="36.75" customHeight="1" outlineLevel="1" x14ac:dyDescent="0.25">
      <c r="A53" s="133">
        <v>11</v>
      </c>
      <c r="B53" s="43" t="s">
        <v>25</v>
      </c>
      <c r="C53" s="44" t="s">
        <v>14</v>
      </c>
      <c r="D53" s="44">
        <v>21345485</v>
      </c>
      <c r="E53" s="134"/>
      <c r="F53" s="142" t="s">
        <v>68</v>
      </c>
      <c r="G53" s="143"/>
      <c r="H53" s="129">
        <v>0</v>
      </c>
    </row>
    <row r="54" spans="1:8" ht="36.75" customHeight="1" outlineLevel="1" x14ac:dyDescent="0.25">
      <c r="A54" s="133">
        <v>12</v>
      </c>
      <c r="B54" s="43" t="s">
        <v>25</v>
      </c>
      <c r="C54" s="44" t="s">
        <v>14</v>
      </c>
      <c r="D54" s="44">
        <v>201342383</v>
      </c>
      <c r="E54" s="134"/>
      <c r="F54" s="135" t="s">
        <v>69</v>
      </c>
      <c r="G54" s="136"/>
      <c r="H54" s="129">
        <v>0</v>
      </c>
    </row>
    <row r="55" spans="1:8" ht="36.75" customHeight="1" outlineLevel="1" x14ac:dyDescent="0.25">
      <c r="A55" s="133">
        <v>13</v>
      </c>
      <c r="B55" s="43" t="s">
        <v>25</v>
      </c>
      <c r="C55" s="44" t="s">
        <v>14</v>
      </c>
      <c r="D55" s="44">
        <v>201342409</v>
      </c>
      <c r="E55" s="134"/>
      <c r="F55" s="135" t="s">
        <v>70</v>
      </c>
      <c r="G55" s="136"/>
      <c r="H55" s="129"/>
    </row>
    <row r="56" spans="1:8" ht="36.75" customHeight="1" outlineLevel="1" x14ac:dyDescent="0.25">
      <c r="A56" s="133">
        <v>14</v>
      </c>
      <c r="B56" s="43" t="s">
        <v>25</v>
      </c>
      <c r="C56" s="44" t="s">
        <v>14</v>
      </c>
      <c r="D56" s="44">
        <v>201345402</v>
      </c>
      <c r="E56" s="134"/>
      <c r="F56" s="135" t="s">
        <v>71</v>
      </c>
      <c r="G56" s="136"/>
      <c r="H56" s="144">
        <v>209.28</v>
      </c>
    </row>
    <row r="57" spans="1:8" ht="36.75" customHeight="1" outlineLevel="1" x14ac:dyDescent="0.25">
      <c r="A57" s="133">
        <v>15</v>
      </c>
      <c r="B57" s="43" t="s">
        <v>25</v>
      </c>
      <c r="C57" s="44" t="s">
        <v>14</v>
      </c>
      <c r="D57" s="44">
        <v>201345501</v>
      </c>
      <c r="E57" s="134"/>
      <c r="F57" s="135" t="s">
        <v>73</v>
      </c>
      <c r="G57" s="136"/>
      <c r="H57" s="137">
        <v>0</v>
      </c>
    </row>
    <row r="58" spans="1:8" ht="36.75" customHeight="1" outlineLevel="1" x14ac:dyDescent="0.25">
      <c r="A58" s="133">
        <v>16</v>
      </c>
      <c r="B58" s="43" t="s">
        <v>25</v>
      </c>
      <c r="C58" s="44" t="s">
        <v>14</v>
      </c>
      <c r="D58" s="44">
        <v>201342433</v>
      </c>
      <c r="E58" s="134"/>
      <c r="F58" s="135" t="s">
        <v>74</v>
      </c>
      <c r="G58" s="136"/>
      <c r="H58" s="137">
        <v>0</v>
      </c>
    </row>
    <row r="59" spans="1:8" ht="36.75" customHeight="1" outlineLevel="1" x14ac:dyDescent="0.25">
      <c r="A59" s="133">
        <v>17</v>
      </c>
      <c r="B59" s="43" t="s">
        <v>25</v>
      </c>
      <c r="C59" s="44" t="s">
        <v>14</v>
      </c>
      <c r="D59" s="44">
        <v>201342391</v>
      </c>
      <c r="E59" s="134"/>
      <c r="F59" s="135" t="s">
        <v>75</v>
      </c>
      <c r="G59" s="136"/>
      <c r="H59" s="137">
        <v>9306.26</v>
      </c>
    </row>
    <row r="60" spans="1:8" ht="36.75" customHeight="1" outlineLevel="1" x14ac:dyDescent="0.25">
      <c r="A60" s="133">
        <v>18</v>
      </c>
      <c r="B60" s="43" t="s">
        <v>25</v>
      </c>
      <c r="C60" s="44" t="s">
        <v>14</v>
      </c>
      <c r="D60" s="44">
        <v>201342417</v>
      </c>
      <c r="E60" s="134"/>
      <c r="F60" s="135" t="s">
        <v>76</v>
      </c>
      <c r="G60" s="136"/>
      <c r="H60" s="137">
        <v>720</v>
      </c>
    </row>
    <row r="61" spans="1:8" ht="36.75" customHeight="1" outlineLevel="1" x14ac:dyDescent="0.25">
      <c r="A61" s="133">
        <v>19</v>
      </c>
      <c r="B61" s="43" t="s">
        <v>25</v>
      </c>
      <c r="C61" s="44" t="s">
        <v>14</v>
      </c>
      <c r="D61" s="44">
        <v>201345519</v>
      </c>
      <c r="E61" s="134"/>
      <c r="F61" s="135" t="s">
        <v>77</v>
      </c>
      <c r="G61" s="136"/>
      <c r="H61" s="137">
        <v>0</v>
      </c>
    </row>
    <row r="62" spans="1:8" ht="36.75" customHeight="1" outlineLevel="1" x14ac:dyDescent="0.25">
      <c r="A62" s="133">
        <v>20</v>
      </c>
      <c r="B62" s="43" t="s">
        <v>25</v>
      </c>
      <c r="C62" s="44" t="s">
        <v>14</v>
      </c>
      <c r="D62" s="44">
        <v>201345261</v>
      </c>
      <c r="E62" s="134"/>
      <c r="F62" s="135" t="s">
        <v>78</v>
      </c>
      <c r="G62" s="136"/>
      <c r="H62" s="137">
        <v>2804</v>
      </c>
    </row>
    <row r="63" spans="1:8" ht="36.75" customHeight="1" outlineLevel="1" x14ac:dyDescent="0.25">
      <c r="A63" s="133">
        <v>21</v>
      </c>
      <c r="B63" s="43" t="s">
        <v>79</v>
      </c>
      <c r="C63" s="44" t="s">
        <v>80</v>
      </c>
      <c r="D63" s="44">
        <v>201342367</v>
      </c>
      <c r="E63" s="134"/>
      <c r="F63" s="134" t="s">
        <v>81</v>
      </c>
      <c r="G63" s="145"/>
      <c r="H63" s="137">
        <v>2440.02</v>
      </c>
    </row>
    <row r="64" spans="1:8" ht="36.75" customHeight="1" outlineLevel="1" x14ac:dyDescent="0.25">
      <c r="A64" s="133">
        <v>22</v>
      </c>
      <c r="B64" s="43" t="s">
        <v>25</v>
      </c>
      <c r="C64" s="44" t="s">
        <v>14</v>
      </c>
      <c r="D64" s="44">
        <v>201342516</v>
      </c>
      <c r="E64" s="134"/>
      <c r="F64" s="135" t="s">
        <v>82</v>
      </c>
      <c r="G64" s="136"/>
      <c r="H64" s="137">
        <v>10</v>
      </c>
    </row>
    <row r="65" spans="1:8" ht="36.75" customHeight="1" outlineLevel="1" x14ac:dyDescent="0.25">
      <c r="A65" s="133">
        <v>23</v>
      </c>
      <c r="B65" s="43" t="s">
        <v>25</v>
      </c>
      <c r="C65" s="44" t="s">
        <v>14</v>
      </c>
      <c r="D65" s="44">
        <v>202350188</v>
      </c>
      <c r="E65" s="134"/>
      <c r="F65" s="134" t="s">
        <v>83</v>
      </c>
      <c r="G65" s="145"/>
      <c r="H65" s="137">
        <v>0</v>
      </c>
    </row>
    <row r="66" spans="1:8" ht="36.75" customHeight="1" outlineLevel="1" x14ac:dyDescent="0.25">
      <c r="A66" s="133">
        <v>24</v>
      </c>
      <c r="B66" s="43" t="s">
        <v>25</v>
      </c>
      <c r="C66" s="44" t="s">
        <v>14</v>
      </c>
      <c r="D66" s="44">
        <v>201350279</v>
      </c>
      <c r="E66" s="134"/>
      <c r="F66" s="134" t="s">
        <v>84</v>
      </c>
      <c r="G66" s="145"/>
      <c r="H66" s="137">
        <v>867.55</v>
      </c>
    </row>
    <row r="67" spans="1:8" ht="36.75" customHeight="1" outlineLevel="1" x14ac:dyDescent="0.25">
      <c r="A67" s="133">
        <v>25</v>
      </c>
      <c r="B67" s="43" t="s">
        <v>25</v>
      </c>
      <c r="C67" s="44" t="s">
        <v>14</v>
      </c>
      <c r="D67" s="44">
        <v>201345287</v>
      </c>
      <c r="E67" s="134"/>
      <c r="F67" s="134" t="s">
        <v>85</v>
      </c>
      <c r="G67" s="145"/>
      <c r="H67" s="137">
        <v>6127.57</v>
      </c>
    </row>
    <row r="68" spans="1:8" ht="36.75" customHeight="1" outlineLevel="1" x14ac:dyDescent="0.25">
      <c r="A68" s="133">
        <v>26</v>
      </c>
      <c r="B68" s="43" t="s">
        <v>25</v>
      </c>
      <c r="C68" s="44" t="s">
        <v>14</v>
      </c>
      <c r="D68" s="44">
        <v>201345295</v>
      </c>
      <c r="E68" s="134"/>
      <c r="F68" s="146" t="s">
        <v>86</v>
      </c>
      <c r="G68" s="147"/>
      <c r="H68" s="137">
        <v>0</v>
      </c>
    </row>
    <row r="69" spans="1:8" ht="52.5" customHeight="1" outlineLevel="1" x14ac:dyDescent="0.25">
      <c r="A69" s="133">
        <v>27</v>
      </c>
      <c r="B69" s="43" t="s">
        <v>25</v>
      </c>
      <c r="C69" s="44" t="s">
        <v>14</v>
      </c>
      <c r="D69" s="44">
        <v>201349974</v>
      </c>
      <c r="E69" s="134"/>
      <c r="F69" s="135" t="s">
        <v>87</v>
      </c>
      <c r="G69" s="136"/>
      <c r="H69" s="137">
        <v>0</v>
      </c>
    </row>
    <row r="70" spans="1:8" ht="66" customHeight="1" outlineLevel="1" x14ac:dyDescent="0.25">
      <c r="A70" s="133">
        <v>28</v>
      </c>
      <c r="B70" s="43" t="s">
        <v>25</v>
      </c>
      <c r="C70" s="44" t="s">
        <v>14</v>
      </c>
      <c r="D70" s="44">
        <v>201349982</v>
      </c>
      <c r="E70" s="134"/>
      <c r="F70" s="135" t="s">
        <v>88</v>
      </c>
      <c r="G70" s="136"/>
      <c r="H70" s="137">
        <v>4980.99</v>
      </c>
    </row>
    <row r="71" spans="1:8" ht="36.75" customHeight="1" outlineLevel="1" x14ac:dyDescent="0.25">
      <c r="A71" s="133">
        <v>29</v>
      </c>
      <c r="B71" s="43" t="s">
        <v>25</v>
      </c>
      <c r="C71" s="44" t="s">
        <v>14</v>
      </c>
      <c r="D71" s="44">
        <v>201349941</v>
      </c>
      <c r="E71" s="134"/>
      <c r="F71" s="135" t="s">
        <v>89</v>
      </c>
      <c r="G71" s="136"/>
      <c r="H71" s="137">
        <v>433.74</v>
      </c>
    </row>
    <row r="72" spans="1:8" ht="53.25" customHeight="1" outlineLevel="1" x14ac:dyDescent="0.25">
      <c r="A72" s="133">
        <v>30</v>
      </c>
      <c r="B72" s="43" t="s">
        <v>25</v>
      </c>
      <c r="C72" s="44" t="s">
        <v>14</v>
      </c>
      <c r="D72" s="44">
        <v>201349958</v>
      </c>
      <c r="E72" s="134"/>
      <c r="F72" s="135" t="s">
        <v>90</v>
      </c>
      <c r="G72" s="136"/>
      <c r="H72" s="137">
        <v>386.3</v>
      </c>
    </row>
    <row r="73" spans="1:8" ht="54.75" customHeight="1" outlineLevel="1" x14ac:dyDescent="0.25">
      <c r="A73" s="133">
        <v>31</v>
      </c>
      <c r="B73" s="43" t="s">
        <v>25</v>
      </c>
      <c r="C73" s="44" t="s">
        <v>14</v>
      </c>
      <c r="D73" s="44">
        <v>201349966</v>
      </c>
      <c r="E73" s="134"/>
      <c r="F73" s="135" t="s">
        <v>91</v>
      </c>
      <c r="G73" s="136"/>
      <c r="H73" s="137">
        <v>32.22</v>
      </c>
    </row>
    <row r="74" spans="1:8" ht="36.75" customHeight="1" outlineLevel="1" x14ac:dyDescent="0.25">
      <c r="A74" s="133">
        <v>32</v>
      </c>
      <c r="B74" s="43" t="s">
        <v>25</v>
      </c>
      <c r="C74" s="44" t="s">
        <v>14</v>
      </c>
      <c r="D74" s="44">
        <v>201350154</v>
      </c>
      <c r="E74" s="134"/>
      <c r="F74" s="135" t="s">
        <v>92</v>
      </c>
      <c r="G74" s="136"/>
      <c r="H74" s="137">
        <v>0</v>
      </c>
    </row>
    <row r="75" spans="1:8" ht="36.75" customHeight="1" outlineLevel="1" x14ac:dyDescent="0.25">
      <c r="A75" s="133">
        <v>33</v>
      </c>
      <c r="B75" s="43" t="s">
        <v>25</v>
      </c>
      <c r="C75" s="44" t="s">
        <v>14</v>
      </c>
      <c r="D75" s="44">
        <v>201350170</v>
      </c>
      <c r="E75" s="134"/>
      <c r="F75" s="135" t="s">
        <v>93</v>
      </c>
      <c r="G75" s="136"/>
      <c r="H75" s="137">
        <v>383.68</v>
      </c>
    </row>
    <row r="76" spans="1:8" ht="36.75" customHeight="1" outlineLevel="1" x14ac:dyDescent="0.25">
      <c r="A76" s="133">
        <v>34</v>
      </c>
      <c r="B76" s="43" t="s">
        <v>25</v>
      </c>
      <c r="C76" s="44" t="s">
        <v>14</v>
      </c>
      <c r="D76" s="44">
        <v>201350022</v>
      </c>
      <c r="E76" s="134"/>
      <c r="F76" s="146" t="s">
        <v>94</v>
      </c>
      <c r="G76" s="147"/>
      <c r="H76" s="137">
        <v>0</v>
      </c>
    </row>
    <row r="77" spans="1:8" ht="36.75" customHeight="1" outlineLevel="1" x14ac:dyDescent="0.25">
      <c r="A77" s="133">
        <v>35</v>
      </c>
      <c r="B77" s="43" t="s">
        <v>25</v>
      </c>
      <c r="C77" s="44" t="s">
        <v>14</v>
      </c>
      <c r="D77" s="44">
        <v>201350063</v>
      </c>
      <c r="E77" s="134"/>
      <c r="F77" s="135" t="s">
        <v>95</v>
      </c>
      <c r="G77" s="136"/>
      <c r="H77" s="137">
        <v>0</v>
      </c>
    </row>
    <row r="78" spans="1:8" ht="36.75" customHeight="1" outlineLevel="1" x14ac:dyDescent="0.25">
      <c r="A78" s="133">
        <v>36</v>
      </c>
      <c r="B78" s="43" t="s">
        <v>25</v>
      </c>
      <c r="C78" s="44" t="s">
        <v>14</v>
      </c>
      <c r="D78" s="44">
        <v>201350097</v>
      </c>
      <c r="E78" s="134"/>
      <c r="F78" s="135" t="s">
        <v>96</v>
      </c>
      <c r="G78" s="136"/>
      <c r="H78" s="137">
        <v>301.01</v>
      </c>
    </row>
    <row r="79" spans="1:8" ht="36.75" customHeight="1" outlineLevel="1" x14ac:dyDescent="0.25">
      <c r="A79" s="133">
        <v>37</v>
      </c>
      <c r="B79" s="43" t="s">
        <v>25</v>
      </c>
      <c r="C79" s="44" t="s">
        <v>14</v>
      </c>
      <c r="D79" s="44">
        <v>201350113</v>
      </c>
      <c r="E79" s="134"/>
      <c r="F79" s="135" t="s">
        <v>97</v>
      </c>
      <c r="G79" s="136"/>
      <c r="H79" s="137">
        <v>-95.71</v>
      </c>
    </row>
    <row r="80" spans="1:8" ht="36.75" customHeight="1" outlineLevel="1" x14ac:dyDescent="0.25">
      <c r="A80" s="133">
        <v>38</v>
      </c>
      <c r="B80" s="43" t="s">
        <v>25</v>
      </c>
      <c r="C80" s="44" t="s">
        <v>14</v>
      </c>
      <c r="D80" s="44">
        <v>201350121</v>
      </c>
      <c r="E80" s="134"/>
      <c r="F80" s="134" t="s">
        <v>98</v>
      </c>
      <c r="G80" s="145"/>
      <c r="H80" s="137">
        <v>-238.12</v>
      </c>
    </row>
    <row r="81" spans="1:9" ht="36.75" customHeight="1" outlineLevel="1" x14ac:dyDescent="0.25">
      <c r="A81" s="133">
        <v>39</v>
      </c>
      <c r="B81" s="43" t="s">
        <v>25</v>
      </c>
      <c r="C81" s="44" t="s">
        <v>14</v>
      </c>
      <c r="D81" s="44">
        <v>201350139</v>
      </c>
      <c r="E81" s="134"/>
      <c r="F81" s="148" t="s">
        <v>99</v>
      </c>
      <c r="G81" s="145"/>
      <c r="H81" s="137">
        <v>175704.81</v>
      </c>
    </row>
    <row r="82" spans="1:9" ht="36.75" customHeight="1" outlineLevel="1" x14ac:dyDescent="0.25">
      <c r="A82" s="133">
        <v>40</v>
      </c>
      <c r="B82" s="43" t="s">
        <v>25</v>
      </c>
      <c r="C82" s="44" t="s">
        <v>14</v>
      </c>
      <c r="D82" s="44">
        <v>201350162</v>
      </c>
      <c r="E82" s="134"/>
      <c r="F82" s="148" t="s">
        <v>100</v>
      </c>
      <c r="G82" s="145"/>
      <c r="H82" s="137">
        <v>537.94000000000005</v>
      </c>
    </row>
    <row r="83" spans="1:9" ht="36.75" customHeight="1" outlineLevel="1" x14ac:dyDescent="0.25">
      <c r="A83" s="133">
        <v>41</v>
      </c>
      <c r="B83" s="43" t="s">
        <v>25</v>
      </c>
      <c r="C83" s="44" t="s">
        <v>14</v>
      </c>
      <c r="D83" s="44">
        <v>201350287</v>
      </c>
      <c r="E83" s="134"/>
      <c r="F83" s="135" t="s">
        <v>101</v>
      </c>
      <c r="G83" s="136"/>
      <c r="H83" s="137">
        <v>0</v>
      </c>
    </row>
    <row r="84" spans="1:9" ht="36.75" customHeight="1" outlineLevel="1" x14ac:dyDescent="0.25">
      <c r="A84" s="133">
        <v>42</v>
      </c>
      <c r="B84" s="43" t="s">
        <v>25</v>
      </c>
      <c r="C84" s="44" t="s">
        <v>14</v>
      </c>
      <c r="D84" s="44">
        <v>201345527</v>
      </c>
      <c r="E84" s="134"/>
      <c r="F84" s="135" t="s">
        <v>102</v>
      </c>
      <c r="G84" s="136"/>
      <c r="H84" s="137">
        <v>0</v>
      </c>
    </row>
    <row r="85" spans="1:9" ht="47.25" customHeight="1" outlineLevel="1" x14ac:dyDescent="0.25">
      <c r="A85" s="133">
        <v>43</v>
      </c>
      <c r="B85" s="43" t="s">
        <v>25</v>
      </c>
      <c r="C85" s="44" t="s">
        <v>14</v>
      </c>
      <c r="D85" s="44">
        <v>201350055</v>
      </c>
      <c r="E85" s="134"/>
      <c r="F85" s="135" t="s">
        <v>103</v>
      </c>
      <c r="G85" s="136"/>
      <c r="H85" s="137">
        <v>1381.13</v>
      </c>
    </row>
    <row r="86" spans="1:9" ht="39" customHeight="1" outlineLevel="1" x14ac:dyDescent="0.25">
      <c r="A86" s="133">
        <v>44</v>
      </c>
      <c r="B86" s="43" t="s">
        <v>25</v>
      </c>
      <c r="C86" s="44" t="s">
        <v>14</v>
      </c>
      <c r="D86" s="44">
        <v>201350147</v>
      </c>
      <c r="E86" s="134"/>
      <c r="F86" s="135" t="s">
        <v>104</v>
      </c>
      <c r="G86" s="136"/>
      <c r="H86" s="75">
        <v>0</v>
      </c>
    </row>
    <row r="87" spans="1:9" ht="45.75" customHeight="1" outlineLevel="1" x14ac:dyDescent="0.25">
      <c r="A87" s="133">
        <v>45</v>
      </c>
      <c r="B87" s="43" t="s">
        <v>25</v>
      </c>
      <c r="C87" s="44" t="s">
        <v>14</v>
      </c>
      <c r="D87" s="44">
        <v>201350105</v>
      </c>
      <c r="E87" s="134"/>
      <c r="F87" s="135" t="s">
        <v>105</v>
      </c>
      <c r="G87" s="136"/>
      <c r="H87" s="75">
        <v>-281.47000000000003</v>
      </c>
    </row>
    <row r="88" spans="1:9" ht="36.75" customHeight="1" outlineLevel="1" x14ac:dyDescent="0.25">
      <c r="A88" s="133">
        <v>46</v>
      </c>
      <c r="B88" s="43" t="s">
        <v>25</v>
      </c>
      <c r="C88" s="44" t="s">
        <v>14</v>
      </c>
      <c r="D88" s="44">
        <v>201342441</v>
      </c>
      <c r="E88" s="134"/>
      <c r="F88" s="134" t="s">
        <v>106</v>
      </c>
      <c r="G88" s="145"/>
      <c r="H88" s="75">
        <v>17600.32</v>
      </c>
    </row>
    <row r="89" spans="1:9" ht="26.25" customHeight="1" outlineLevel="1" x14ac:dyDescent="0.25">
      <c r="A89" s="149" t="s">
        <v>107</v>
      </c>
      <c r="B89" s="150"/>
      <c r="C89" s="150"/>
      <c r="D89" s="150"/>
      <c r="E89" s="150"/>
      <c r="F89" s="150"/>
      <c r="G89" s="151"/>
      <c r="H89" s="152">
        <f>SUM(H43:H88)</f>
        <v>5633302.8499999996</v>
      </c>
    </row>
    <row r="90" spans="1:9" x14ac:dyDescent="0.25">
      <c r="A90" s="153"/>
      <c r="B90" s="154"/>
      <c r="C90" s="154"/>
      <c r="D90" s="154"/>
      <c r="E90" s="154"/>
      <c r="F90" s="154"/>
      <c r="G90" s="155"/>
      <c r="H90" s="137"/>
      <c r="I90"/>
    </row>
    <row r="91" spans="1:9" x14ac:dyDescent="0.25">
      <c r="A91" s="153"/>
      <c r="B91" s="156" t="s">
        <v>108</v>
      </c>
      <c r="C91" s="157"/>
      <c r="D91" s="157"/>
      <c r="E91" s="157"/>
      <c r="F91" s="157"/>
      <c r="G91" s="36"/>
      <c r="H91" s="137"/>
      <c r="I91"/>
    </row>
    <row r="92" spans="1:9" outlineLevel="1" x14ac:dyDescent="0.25">
      <c r="A92" s="76"/>
      <c r="B92" s="43" t="s">
        <v>109</v>
      </c>
      <c r="C92" s="94" t="s">
        <v>110</v>
      </c>
      <c r="D92" s="158">
        <v>1200614840</v>
      </c>
      <c r="E92" s="77"/>
      <c r="F92" s="78" t="s">
        <v>111</v>
      </c>
      <c r="G92" s="63"/>
      <c r="H92" s="79">
        <v>5497.42</v>
      </c>
      <c r="I92"/>
    </row>
    <row r="93" spans="1:9" ht="40.5" customHeight="1" outlineLevel="1" x14ac:dyDescent="0.25">
      <c r="A93" s="76"/>
      <c r="B93" s="43" t="s">
        <v>109</v>
      </c>
      <c r="C93" s="94" t="s">
        <v>110</v>
      </c>
      <c r="D93" s="158">
        <v>1200610624</v>
      </c>
      <c r="E93" s="77"/>
      <c r="F93" s="78" t="s">
        <v>112</v>
      </c>
      <c r="G93" s="159"/>
      <c r="H93" s="79">
        <v>6970.07</v>
      </c>
      <c r="I93"/>
    </row>
    <row r="94" spans="1:9" x14ac:dyDescent="0.25">
      <c r="A94" s="160"/>
      <c r="B94" s="161" t="s">
        <v>113</v>
      </c>
      <c r="C94" s="73"/>
      <c r="D94" s="73"/>
      <c r="E94" s="73"/>
      <c r="F94" s="73"/>
      <c r="G94" s="74"/>
      <c r="H94" s="162">
        <f>H92+H93</f>
        <v>12467.49</v>
      </c>
      <c r="I94"/>
    </row>
    <row r="95" spans="1:9" x14ac:dyDescent="0.25">
      <c r="A95" s="160"/>
      <c r="B95" s="43"/>
      <c r="C95" s="94"/>
      <c r="D95" s="158"/>
      <c r="E95" s="77"/>
      <c r="F95" s="163"/>
      <c r="G95" s="164"/>
      <c r="H95" s="75"/>
      <c r="I95"/>
    </row>
    <row r="96" spans="1:9" x14ac:dyDescent="0.25">
      <c r="A96" s="160"/>
      <c r="B96" s="161" t="s">
        <v>114</v>
      </c>
      <c r="C96" s="73"/>
      <c r="D96" s="73"/>
      <c r="E96" s="73"/>
      <c r="F96" s="73"/>
      <c r="G96" s="74"/>
      <c r="H96" s="162">
        <v>33977.1</v>
      </c>
      <c r="I96"/>
    </row>
    <row r="97" spans="1:9" ht="30" customHeight="1" outlineLevel="1" x14ac:dyDescent="0.25">
      <c r="A97" s="160">
        <v>1</v>
      </c>
      <c r="B97" s="53" t="s">
        <v>109</v>
      </c>
      <c r="C97" s="54" t="s">
        <v>115</v>
      </c>
      <c r="D97" s="165">
        <v>200191014</v>
      </c>
      <c r="E97" s="166"/>
      <c r="F97" s="167" t="s">
        <v>116</v>
      </c>
      <c r="G97" s="40"/>
      <c r="H97" s="168">
        <v>97.89</v>
      </c>
      <c r="I97"/>
    </row>
    <row r="98" spans="1:9" ht="30" customHeight="1" outlineLevel="1" x14ac:dyDescent="0.25">
      <c r="A98" s="160">
        <v>2</v>
      </c>
      <c r="B98" s="43" t="s">
        <v>109</v>
      </c>
      <c r="C98" s="44" t="s">
        <v>14</v>
      </c>
      <c r="D98" s="158">
        <v>200191006</v>
      </c>
      <c r="E98" s="77"/>
      <c r="F98" s="78" t="s">
        <v>117</v>
      </c>
      <c r="G98" s="63"/>
      <c r="H98" s="79">
        <v>177.4</v>
      </c>
      <c r="I98"/>
    </row>
    <row r="99" spans="1:9" ht="29.25" customHeight="1" outlineLevel="1" x14ac:dyDescent="0.25">
      <c r="A99" s="160">
        <v>3</v>
      </c>
      <c r="B99" s="43" t="s">
        <v>109</v>
      </c>
      <c r="C99" s="44" t="s">
        <v>14</v>
      </c>
      <c r="D99" s="158">
        <v>200189990</v>
      </c>
      <c r="E99" s="77"/>
      <c r="F99" s="78" t="s">
        <v>118</v>
      </c>
      <c r="G99" s="63"/>
      <c r="H99" s="79">
        <v>1480.71</v>
      </c>
      <c r="I99"/>
    </row>
    <row r="100" spans="1:9" ht="24.95" customHeight="1" outlineLevel="1" x14ac:dyDescent="0.25">
      <c r="A100" s="160">
        <v>4</v>
      </c>
      <c r="B100" s="43" t="s">
        <v>109</v>
      </c>
      <c r="C100" s="44" t="s">
        <v>115</v>
      </c>
      <c r="D100" s="158">
        <v>200190239</v>
      </c>
      <c r="E100" s="77"/>
      <c r="F100" s="78" t="s">
        <v>119</v>
      </c>
      <c r="G100" s="63"/>
      <c r="H100" s="79">
        <v>2751.78</v>
      </c>
      <c r="I100"/>
    </row>
    <row r="101" spans="1:9" ht="29.25" customHeight="1" outlineLevel="1" x14ac:dyDescent="0.25">
      <c r="A101" s="160">
        <v>5</v>
      </c>
      <c r="B101" s="43" t="s">
        <v>109</v>
      </c>
      <c r="C101" s="44" t="s">
        <v>14</v>
      </c>
      <c r="D101" s="158">
        <v>200190247</v>
      </c>
      <c r="E101" s="77"/>
      <c r="F101" s="78" t="s">
        <v>120</v>
      </c>
      <c r="G101" s="63"/>
      <c r="H101" s="79">
        <v>129.6</v>
      </c>
      <c r="I101"/>
    </row>
    <row r="102" spans="1:9" ht="29.25" customHeight="1" outlineLevel="1" x14ac:dyDescent="0.25">
      <c r="A102" s="160">
        <v>6</v>
      </c>
      <c r="B102" s="43" t="s">
        <v>109</v>
      </c>
      <c r="C102" s="44" t="s">
        <v>14</v>
      </c>
      <c r="D102" s="158">
        <v>200189516</v>
      </c>
      <c r="E102" s="77"/>
      <c r="F102" s="78" t="s">
        <v>121</v>
      </c>
      <c r="G102" s="63"/>
      <c r="H102" s="79">
        <v>15</v>
      </c>
      <c r="I102"/>
    </row>
    <row r="103" spans="1:9" ht="24.95" customHeight="1" outlineLevel="1" x14ac:dyDescent="0.25">
      <c r="A103" s="160">
        <v>7</v>
      </c>
      <c r="B103" s="53" t="s">
        <v>109</v>
      </c>
      <c r="C103" s="54" t="s">
        <v>115</v>
      </c>
      <c r="D103" s="165">
        <v>200189702</v>
      </c>
      <c r="E103" s="166"/>
      <c r="F103" s="167" t="s">
        <v>122</v>
      </c>
      <c r="G103" s="40"/>
      <c r="H103" s="168">
        <v>4152.4399999999996</v>
      </c>
      <c r="I103"/>
    </row>
    <row r="104" spans="1:9" outlineLevel="1" x14ac:dyDescent="0.25">
      <c r="A104" s="160">
        <v>8</v>
      </c>
      <c r="B104" s="43" t="s">
        <v>109</v>
      </c>
      <c r="C104" s="44" t="s">
        <v>14</v>
      </c>
      <c r="D104" s="158">
        <v>200189974</v>
      </c>
      <c r="E104" s="77"/>
      <c r="F104" s="78" t="s">
        <v>123</v>
      </c>
      <c r="G104" s="63"/>
      <c r="H104" s="79">
        <v>165.59</v>
      </c>
      <c r="I104"/>
    </row>
    <row r="105" spans="1:9" ht="21" customHeight="1" outlineLevel="1" x14ac:dyDescent="0.25">
      <c r="A105" s="160">
        <v>9</v>
      </c>
      <c r="B105" s="43" t="s">
        <v>109</v>
      </c>
      <c r="C105" s="44" t="s">
        <v>14</v>
      </c>
      <c r="D105" s="158">
        <v>200191103</v>
      </c>
      <c r="E105" s="77"/>
      <c r="F105" s="78" t="s">
        <v>124</v>
      </c>
      <c r="G105" s="63"/>
      <c r="H105" s="79">
        <v>2.54</v>
      </c>
      <c r="I105"/>
    </row>
    <row r="106" spans="1:9" ht="36.75" customHeight="1" outlineLevel="1" x14ac:dyDescent="0.25">
      <c r="A106" s="160">
        <v>10</v>
      </c>
      <c r="B106" s="43" t="s">
        <v>109</v>
      </c>
      <c r="C106" s="44" t="s">
        <v>115</v>
      </c>
      <c r="D106" s="158">
        <v>200190255</v>
      </c>
      <c r="E106" s="77"/>
      <c r="F106" s="78" t="s">
        <v>125</v>
      </c>
      <c r="G106" s="63"/>
      <c r="H106" s="79">
        <v>5709.32</v>
      </c>
      <c r="I106"/>
    </row>
    <row r="107" spans="1:9" ht="33.75" customHeight="1" outlineLevel="1" x14ac:dyDescent="0.25">
      <c r="A107" s="160">
        <v>11</v>
      </c>
      <c r="B107" s="53" t="s">
        <v>109</v>
      </c>
      <c r="C107" s="54" t="s">
        <v>14</v>
      </c>
      <c r="D107" s="165">
        <v>200189249</v>
      </c>
      <c r="E107" s="166"/>
      <c r="F107" s="167" t="s">
        <v>126</v>
      </c>
      <c r="G107" s="40"/>
      <c r="H107" s="168">
        <v>456.96</v>
      </c>
      <c r="I107"/>
    </row>
    <row r="108" spans="1:9" ht="32.25" customHeight="1" outlineLevel="1" x14ac:dyDescent="0.25">
      <c r="A108" s="160">
        <v>12</v>
      </c>
      <c r="B108" s="43" t="s">
        <v>109</v>
      </c>
      <c r="C108" s="44" t="s">
        <v>14</v>
      </c>
      <c r="D108" s="158">
        <v>200189982</v>
      </c>
      <c r="E108" s="77"/>
      <c r="F108" s="78" t="s">
        <v>127</v>
      </c>
      <c r="G108" s="63"/>
      <c r="H108" s="79">
        <v>734.44</v>
      </c>
      <c r="I108"/>
    </row>
    <row r="109" spans="1:9" ht="33.75" customHeight="1" outlineLevel="1" x14ac:dyDescent="0.25">
      <c r="A109" s="160">
        <v>13</v>
      </c>
      <c r="B109" s="43" t="s">
        <v>109</v>
      </c>
      <c r="C109" s="44" t="s">
        <v>115</v>
      </c>
      <c r="D109" s="158">
        <v>200190000</v>
      </c>
      <c r="E109" s="77"/>
      <c r="F109" s="78" t="s">
        <v>128</v>
      </c>
      <c r="G109" s="63"/>
      <c r="H109" s="79">
        <v>23.88</v>
      </c>
      <c r="I109"/>
    </row>
    <row r="110" spans="1:9" ht="30" customHeight="1" outlineLevel="1" x14ac:dyDescent="0.25">
      <c r="A110" s="160">
        <v>14</v>
      </c>
      <c r="B110" s="43" t="s">
        <v>109</v>
      </c>
      <c r="C110" s="44" t="s">
        <v>14</v>
      </c>
      <c r="D110" s="158">
        <v>200190220</v>
      </c>
      <c r="E110" s="77"/>
      <c r="F110" s="78" t="s">
        <v>129</v>
      </c>
      <c r="G110" s="63"/>
      <c r="H110" s="79">
        <v>234.21</v>
      </c>
      <c r="I110"/>
    </row>
    <row r="111" spans="1:9" ht="27.75" customHeight="1" outlineLevel="1" x14ac:dyDescent="0.25">
      <c r="A111" s="160">
        <v>15</v>
      </c>
      <c r="B111" s="43" t="s">
        <v>109</v>
      </c>
      <c r="C111" s="44" t="s">
        <v>14</v>
      </c>
      <c r="D111" s="158">
        <v>200189257</v>
      </c>
      <c r="E111" s="77"/>
      <c r="F111" s="78" t="s">
        <v>130</v>
      </c>
      <c r="G111" s="63"/>
      <c r="H111" s="79">
        <v>194.96</v>
      </c>
      <c r="I111"/>
    </row>
    <row r="112" spans="1:9" ht="24.95" customHeight="1" outlineLevel="1" x14ac:dyDescent="0.25">
      <c r="A112" s="160">
        <v>16</v>
      </c>
      <c r="B112" s="43" t="s">
        <v>109</v>
      </c>
      <c r="C112" s="44" t="s">
        <v>14</v>
      </c>
      <c r="D112" s="158">
        <v>200191545</v>
      </c>
      <c r="E112" s="115"/>
      <c r="F112" s="163" t="s">
        <v>131</v>
      </c>
      <c r="G112" s="164"/>
      <c r="H112" s="79">
        <v>6.01</v>
      </c>
      <c r="I112"/>
    </row>
    <row r="113" spans="1:9" ht="24.95" customHeight="1" outlineLevel="1" x14ac:dyDescent="0.25">
      <c r="A113" s="160">
        <v>17</v>
      </c>
      <c r="B113" s="43" t="s">
        <v>109</v>
      </c>
      <c r="C113" s="44" t="s">
        <v>14</v>
      </c>
      <c r="D113" s="158">
        <v>200191839</v>
      </c>
      <c r="E113" s="115"/>
      <c r="F113" s="78" t="s">
        <v>132</v>
      </c>
      <c r="G113" s="63"/>
      <c r="H113" s="79">
        <v>2.5299999999999998</v>
      </c>
      <c r="I113"/>
    </row>
    <row r="114" spans="1:9" ht="24.95" customHeight="1" outlineLevel="1" x14ac:dyDescent="0.25">
      <c r="A114" s="160">
        <v>18</v>
      </c>
      <c r="B114" s="43" t="s">
        <v>109</v>
      </c>
      <c r="C114" s="44" t="s">
        <v>14</v>
      </c>
      <c r="D114" s="158">
        <v>200191812</v>
      </c>
      <c r="E114" s="115"/>
      <c r="F114" s="78" t="s">
        <v>133</v>
      </c>
      <c r="G114" s="63"/>
      <c r="H114" s="79">
        <v>7.63</v>
      </c>
      <c r="I114"/>
    </row>
    <row r="115" spans="1:9" ht="24.95" customHeight="1" outlineLevel="1" x14ac:dyDescent="0.25">
      <c r="A115" s="160">
        <v>19</v>
      </c>
      <c r="B115" s="43" t="s">
        <v>109</v>
      </c>
      <c r="C115" s="44" t="s">
        <v>14</v>
      </c>
      <c r="D115" s="158">
        <v>200191820</v>
      </c>
      <c r="E115" s="115"/>
      <c r="F115" s="78" t="s">
        <v>134</v>
      </c>
      <c r="G115" s="63"/>
      <c r="H115" s="79">
        <v>3.4</v>
      </c>
      <c r="I115"/>
    </row>
    <row r="116" spans="1:9" ht="24.95" customHeight="1" outlineLevel="1" x14ac:dyDescent="0.25">
      <c r="A116" s="160">
        <v>20</v>
      </c>
      <c r="B116" s="43" t="s">
        <v>109</v>
      </c>
      <c r="C116" s="44" t="s">
        <v>14</v>
      </c>
      <c r="D116" s="158">
        <v>2001191537</v>
      </c>
      <c r="E116" s="115"/>
      <c r="F116" s="78" t="s">
        <v>135</v>
      </c>
      <c r="G116" s="63"/>
      <c r="H116" s="79">
        <v>17395.48</v>
      </c>
      <c r="I116"/>
    </row>
    <row r="117" spans="1:9" ht="24.95" customHeight="1" outlineLevel="1" x14ac:dyDescent="0.25">
      <c r="A117" s="160">
        <v>21</v>
      </c>
      <c r="B117" s="43" t="s">
        <v>109</v>
      </c>
      <c r="C117" s="44" t="s">
        <v>115</v>
      </c>
      <c r="D117" s="158">
        <v>200192185</v>
      </c>
      <c r="E117" s="115"/>
      <c r="F117" s="78" t="s">
        <v>136</v>
      </c>
      <c r="G117" s="63"/>
      <c r="H117" s="79">
        <v>2.59</v>
      </c>
      <c r="I117"/>
    </row>
    <row r="118" spans="1:9" ht="24.95" customHeight="1" outlineLevel="1" x14ac:dyDescent="0.25">
      <c r="A118" s="160">
        <v>22</v>
      </c>
      <c r="B118" s="43" t="s">
        <v>109</v>
      </c>
      <c r="C118" s="44" t="s">
        <v>115</v>
      </c>
      <c r="D118" s="158">
        <v>200175582</v>
      </c>
      <c r="E118" s="115"/>
      <c r="F118" s="116" t="s">
        <v>137</v>
      </c>
      <c r="G118" s="117"/>
      <c r="H118" s="79">
        <v>232.74</v>
      </c>
      <c r="I118"/>
    </row>
    <row r="119" spans="1:9" ht="15.75" x14ac:dyDescent="0.25">
      <c r="A119" s="169" t="s">
        <v>138</v>
      </c>
      <c r="B119" s="170"/>
      <c r="C119" s="170"/>
      <c r="D119" s="170"/>
      <c r="E119" s="170"/>
      <c r="F119" s="170"/>
      <c r="G119" s="171"/>
      <c r="H119" s="93">
        <f>SUM(H94:H96)</f>
        <v>46444.59</v>
      </c>
      <c r="I119"/>
    </row>
    <row r="120" spans="1:9" ht="15.75" x14ac:dyDescent="0.25">
      <c r="A120" s="172"/>
      <c r="B120" s="68"/>
      <c r="C120" s="69"/>
      <c r="D120" s="69"/>
      <c r="E120" s="69"/>
      <c r="F120" s="69"/>
      <c r="G120" s="70"/>
      <c r="H120" s="83"/>
      <c r="I120"/>
    </row>
    <row r="121" spans="1:9" ht="15.75" x14ac:dyDescent="0.25">
      <c r="A121" s="172"/>
      <c r="B121" s="173"/>
      <c r="C121" s="174"/>
      <c r="D121" s="174"/>
      <c r="E121" s="174"/>
      <c r="F121" s="174"/>
      <c r="G121" s="175"/>
      <c r="H121" s="88"/>
      <c r="I121" s="176"/>
    </row>
    <row r="122" spans="1:9" ht="37.5" customHeight="1" x14ac:dyDescent="0.25">
      <c r="A122" s="177" t="s">
        <v>139</v>
      </c>
      <c r="B122" s="178"/>
      <c r="C122" s="178"/>
      <c r="D122" s="178"/>
      <c r="E122" s="178"/>
      <c r="F122" s="178"/>
      <c r="G122" s="178"/>
      <c r="H122" s="179"/>
      <c r="I122" s="176"/>
    </row>
    <row r="123" spans="1:9" ht="27.75" hidden="1" customHeight="1" x14ac:dyDescent="0.25">
      <c r="A123" s="8"/>
      <c r="B123" s="9"/>
      <c r="C123" s="9"/>
      <c r="D123" s="9"/>
      <c r="E123" s="9"/>
      <c r="F123" s="9"/>
      <c r="G123" s="10"/>
      <c r="H123" s="11"/>
      <c r="I123" s="176"/>
    </row>
    <row r="124" spans="1:9" x14ac:dyDescent="0.25">
      <c r="A124" s="8"/>
      <c r="B124" s="180">
        <v>5633302.8499999996</v>
      </c>
      <c r="C124" s="9"/>
      <c r="D124" s="9"/>
      <c r="E124" s="9"/>
      <c r="F124" s="9"/>
      <c r="G124" s="10"/>
      <c r="H124" s="11"/>
      <c r="I124" s="176"/>
    </row>
    <row r="125" spans="1:9" x14ac:dyDescent="0.25">
      <c r="A125" s="8"/>
      <c r="B125" s="9" t="s">
        <v>72</v>
      </c>
      <c r="C125" s="9"/>
      <c r="D125" s="9"/>
      <c r="E125" s="9"/>
      <c r="F125" s="9"/>
      <c r="G125" s="10"/>
      <c r="H125" s="11"/>
      <c r="I125" s="176"/>
    </row>
    <row r="126" spans="1:9" x14ac:dyDescent="0.25">
      <c r="A126" s="8"/>
      <c r="B126" s="180">
        <v>280000</v>
      </c>
      <c r="C126" s="9"/>
      <c r="D126" s="9"/>
      <c r="E126" s="9"/>
      <c r="F126" s="9"/>
      <c r="G126" s="10"/>
      <c r="H126" s="11"/>
      <c r="I126" s="176"/>
    </row>
    <row r="127" spans="1:9" ht="16.5" thickBot="1" x14ac:dyDescent="0.3">
      <c r="A127" s="8"/>
      <c r="B127" s="181">
        <f>+B124+B126</f>
        <v>5913302.8499999996</v>
      </c>
      <c r="C127" s="9"/>
      <c r="D127" s="9"/>
      <c r="E127" s="9"/>
      <c r="F127" s="182"/>
      <c r="G127" s="10"/>
      <c r="H127" s="11"/>
    </row>
    <row r="128" spans="1:9" ht="15.75" x14ac:dyDescent="0.25">
      <c r="A128" s="8"/>
      <c r="B128" s="9" t="s">
        <v>140</v>
      </c>
      <c r="C128" s="9"/>
      <c r="D128" s="9"/>
      <c r="E128" s="9"/>
      <c r="F128" s="182"/>
      <c r="G128" s="10"/>
      <c r="H128" s="11"/>
    </row>
    <row r="129" spans="1:8" ht="15.75" x14ac:dyDescent="0.25">
      <c r="A129" s="8"/>
      <c r="B129" s="180">
        <v>13539.76</v>
      </c>
      <c r="C129" s="9"/>
      <c r="D129" s="9"/>
      <c r="E129" s="9"/>
      <c r="F129" s="182" t="s">
        <v>141</v>
      </c>
      <c r="G129" s="10"/>
      <c r="H129" s="11"/>
    </row>
    <row r="130" spans="1:8" ht="29.25" customHeight="1" thickBot="1" x14ac:dyDescent="0.3">
      <c r="A130" s="183"/>
      <c r="B130" s="184">
        <f>+B127-B129</f>
        <v>5899763.0899999999</v>
      </c>
      <c r="C130" s="185"/>
      <c r="D130" s="185"/>
      <c r="E130" s="185"/>
      <c r="F130" s="186" t="s">
        <v>142</v>
      </c>
      <c r="G130" s="187"/>
      <c r="H130" s="188"/>
    </row>
    <row r="131" spans="1:8" x14ac:dyDescent="0.25">
      <c r="A131" s="189"/>
      <c r="B131" s="190"/>
      <c r="C131" s="190"/>
      <c r="D131" s="190"/>
      <c r="E131" s="190"/>
      <c r="F131" s="190"/>
      <c r="G131" s="191"/>
      <c r="H131" s="191"/>
    </row>
    <row r="132" spans="1:8" x14ac:dyDescent="0.25">
      <c r="A132" s="189"/>
      <c r="B132" s="190"/>
      <c r="C132" s="190"/>
      <c r="D132" s="190"/>
      <c r="E132" s="190"/>
      <c r="F132" s="190"/>
      <c r="G132" s="191"/>
      <c r="H132" s="191"/>
    </row>
  </sheetData>
  <mergeCells count="100">
    <mergeCell ref="F118:G118"/>
    <mergeCell ref="A119:G119"/>
    <mergeCell ref="B120:G120"/>
    <mergeCell ref="A122:H122"/>
    <mergeCell ref="F111:G111"/>
    <mergeCell ref="F113:G113"/>
    <mergeCell ref="F114:G114"/>
    <mergeCell ref="F115:G115"/>
    <mergeCell ref="F116:G116"/>
    <mergeCell ref="F117:G117"/>
    <mergeCell ref="F105:G105"/>
    <mergeCell ref="F106:G106"/>
    <mergeCell ref="F107:G107"/>
    <mergeCell ref="F108:G108"/>
    <mergeCell ref="F109:G109"/>
    <mergeCell ref="F110:G110"/>
    <mergeCell ref="F99:G99"/>
    <mergeCell ref="F100:G100"/>
    <mergeCell ref="F101:G101"/>
    <mergeCell ref="F102:G102"/>
    <mergeCell ref="F103:G103"/>
    <mergeCell ref="F104:G104"/>
    <mergeCell ref="F92:G92"/>
    <mergeCell ref="F93:G93"/>
    <mergeCell ref="B94:G94"/>
    <mergeCell ref="B96:G96"/>
    <mergeCell ref="F97:G97"/>
    <mergeCell ref="F98:G98"/>
    <mergeCell ref="F84:G84"/>
    <mergeCell ref="F85:G85"/>
    <mergeCell ref="F86:G86"/>
    <mergeCell ref="F87:G87"/>
    <mergeCell ref="A89:G89"/>
    <mergeCell ref="B91:G91"/>
    <mergeCell ref="F75:G75"/>
    <mergeCell ref="F76:G76"/>
    <mergeCell ref="F77:G77"/>
    <mergeCell ref="F78:G78"/>
    <mergeCell ref="F79:G79"/>
    <mergeCell ref="F83:G83"/>
    <mergeCell ref="F69:G69"/>
    <mergeCell ref="F70:G70"/>
    <mergeCell ref="F71:G71"/>
    <mergeCell ref="F72:G72"/>
    <mergeCell ref="F73:G73"/>
    <mergeCell ref="F74:G74"/>
    <mergeCell ref="F59:G59"/>
    <mergeCell ref="F60:G60"/>
    <mergeCell ref="F61:G61"/>
    <mergeCell ref="F62:G62"/>
    <mergeCell ref="F64:G64"/>
    <mergeCell ref="F68:G68"/>
    <mergeCell ref="F53:G53"/>
    <mergeCell ref="F54:G54"/>
    <mergeCell ref="F55:G55"/>
    <mergeCell ref="F56:G56"/>
    <mergeCell ref="F57:G57"/>
    <mergeCell ref="F58:G58"/>
    <mergeCell ref="F47:G47"/>
    <mergeCell ref="F48:G48"/>
    <mergeCell ref="E49:G49"/>
    <mergeCell ref="F50:G50"/>
    <mergeCell ref="F51:G51"/>
    <mergeCell ref="F52:G52"/>
    <mergeCell ref="F41:G41"/>
    <mergeCell ref="B42:G42"/>
    <mergeCell ref="F43:G43"/>
    <mergeCell ref="F44:G44"/>
    <mergeCell ref="F45:G45"/>
    <mergeCell ref="F46:G46"/>
    <mergeCell ref="F29:G29"/>
    <mergeCell ref="F34:G34"/>
    <mergeCell ref="F35:G35"/>
    <mergeCell ref="B36:G36"/>
    <mergeCell ref="F37:G37"/>
    <mergeCell ref="B38:G38"/>
    <mergeCell ref="B23:G23"/>
    <mergeCell ref="B24:G24"/>
    <mergeCell ref="B25:G25"/>
    <mergeCell ref="F26:G26"/>
    <mergeCell ref="F27:G27"/>
    <mergeCell ref="F28:G28"/>
    <mergeCell ref="F15:G15"/>
    <mergeCell ref="E16:G16"/>
    <mergeCell ref="E17:G17"/>
    <mergeCell ref="B19:G19"/>
    <mergeCell ref="A21:G21"/>
    <mergeCell ref="F22:G22"/>
    <mergeCell ref="A9:H9"/>
    <mergeCell ref="E10:G10"/>
    <mergeCell ref="A11:G11"/>
    <mergeCell ref="E12:G12"/>
    <mergeCell ref="E13:G13"/>
    <mergeCell ref="E14:G14"/>
    <mergeCell ref="A1:H1"/>
    <mergeCell ref="A4:H4"/>
    <mergeCell ref="A5:F5"/>
    <mergeCell ref="A6:F6"/>
    <mergeCell ref="A7:F7"/>
    <mergeCell ref="A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Angélica Martínez Bonilla</dc:creator>
  <cp:lastModifiedBy>Edith Angélica Martínez Bonilla</cp:lastModifiedBy>
  <dcterms:created xsi:type="dcterms:W3CDTF">2024-02-23T15:22:44Z</dcterms:created>
  <dcterms:modified xsi:type="dcterms:W3CDTF">2024-02-23T15:24:23Z</dcterms:modified>
</cp:coreProperties>
</file>