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01.JEFE_PRESUPUEST\OneDrive - Alcaldia Municipal de Acajutla (Teams Exploratory)\Escritorio\PRESUPUESTO 2024 DEFINITIVO\"/>
    </mc:Choice>
  </mc:AlternateContent>
  <xr:revisionPtr revIDLastSave="0" documentId="13_ncr:1_{4E9951E8-BAE7-4ECC-8B5E-8544BF6048D2}" xr6:coauthVersionLast="47" xr6:coauthVersionMax="47" xr10:uidLastSave="{00000000-0000-0000-0000-000000000000}"/>
  <bookViews>
    <workbookView xWindow="-120" yWindow="-120" windowWidth="29040" windowHeight="15840" activeTab="2" xr2:uid="{963A3205-0695-4216-80E6-5D1338EE8036}"/>
  </bookViews>
  <sheets>
    <sheet name="DEUDA FAM" sheetId="1" r:id="rId1"/>
    <sheet name="DEUDA FONDOS PROPIOS" sheetId="2" r:id="rId2"/>
    <sheet name="DEUDA FONDOS PRESTAM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258" i="2"/>
  <c r="F255" i="2"/>
  <c r="F212" i="2"/>
  <c r="F186" i="2"/>
  <c r="F174" i="2"/>
  <c r="F165" i="2"/>
  <c r="F159" i="2"/>
  <c r="F154" i="2"/>
  <c r="F149" i="2"/>
  <c r="I136" i="2"/>
  <c r="F127" i="2"/>
  <c r="F125" i="2"/>
  <c r="F117" i="2"/>
  <c r="F108" i="2"/>
  <c r="F101" i="2"/>
  <c r="F99" i="2"/>
  <c r="F94" i="2"/>
  <c r="F89" i="2"/>
  <c r="F81" i="2"/>
  <c r="F76" i="2"/>
  <c r="F70" i="2"/>
  <c r="F65" i="2"/>
  <c r="F60" i="2"/>
  <c r="F54" i="2"/>
  <c r="F49" i="2"/>
  <c r="F43" i="2"/>
  <c r="F131" i="2" s="1"/>
  <c r="F260" i="2" s="1"/>
  <c r="F41" i="2"/>
  <c r="F36" i="2"/>
  <c r="F31" i="2"/>
  <c r="F26" i="2"/>
  <c r="F21" i="2"/>
  <c r="F16" i="2"/>
  <c r="F11" i="2"/>
  <c r="F5" i="2"/>
  <c r="F31" i="1"/>
</calcChain>
</file>

<file path=xl/sharedStrings.xml><?xml version="1.0" encoding="utf-8"?>
<sst xmlns="http://schemas.openxmlformats.org/spreadsheetml/2006/main" count="570" uniqueCount="222">
  <si>
    <t>DEUDA DE FONDOS DE APOYO MUNICIPAL</t>
  </si>
  <si>
    <t>FECHA FACTURA/ RECIBO</t>
  </si>
  <si>
    <t xml:space="preserve"> FACTURA</t>
  </si>
  <si>
    <t>PROVEEDOR</t>
  </si>
  <si>
    <t>CONCEPTO</t>
  </si>
  <si>
    <t>CIFRA PRESUPUESTARIA</t>
  </si>
  <si>
    <t>MONTO</t>
  </si>
  <si>
    <t>Gasolinera Uno</t>
  </si>
  <si>
    <t xml:space="preserve">Facturas, primera quincena </t>
  </si>
  <si>
    <t xml:space="preserve">Facturas segunda quincena </t>
  </si>
  <si>
    <t xml:space="preserve">Benjamin Toledo </t>
  </si>
  <si>
    <t xml:space="preserve">Servicio de Transporte </t>
  </si>
  <si>
    <t>recibo</t>
  </si>
  <si>
    <t>Jose Daniel Martinez Flamenco</t>
  </si>
  <si>
    <t>Contribucion al equipo de los laureles</t>
  </si>
  <si>
    <t xml:space="preserve">Juan Jesus Ramirez Mestizo </t>
  </si>
  <si>
    <t xml:space="preserve">Maestro de artes marciales </t>
  </si>
  <si>
    <t>Benjamin Toledo</t>
  </si>
  <si>
    <t>Servicio de Transporte</t>
  </si>
  <si>
    <t>Jose Roberto Narvaez Urias</t>
  </si>
  <si>
    <t xml:space="preserve">Compra de materiales de Construccion </t>
  </si>
  <si>
    <t>varias</t>
  </si>
  <si>
    <t>Tecnimotores S.A. de C.V.</t>
  </si>
  <si>
    <t>Reparacion de vehiculo recolector</t>
  </si>
  <si>
    <t>29/23/2023</t>
  </si>
  <si>
    <t>20/23/2023</t>
  </si>
  <si>
    <t>Transportes Orellana Cordova</t>
  </si>
  <si>
    <t>arrendamiento de retroexcabadora para mover material organico</t>
  </si>
  <si>
    <t>DEUDA FONDOS PROPIOS</t>
  </si>
  <si>
    <t>BLANCA AUDELIA TOLEDO</t>
  </si>
  <si>
    <t xml:space="preserve">POR REPARACION DE LLANTAS DE CAMIONES </t>
  </si>
  <si>
    <t>POR REPARACION DE LLANTAS DE CAMIONES MUNICIPALES</t>
  </si>
  <si>
    <t>JOSE ALFREDO REYES AYALA</t>
  </si>
  <si>
    <t>POR VIAJES A GRUPOS DE MUJER DE ACAJUTLAA LOURDES COLON DIA 14 Y 15 DE MARZO</t>
  </si>
  <si>
    <t xml:space="preserve">JUANITA GARCIA </t>
  </si>
  <si>
    <t>COMPRAS DE CORONAS Y CETROS</t>
  </si>
  <si>
    <t xml:space="preserve">FATIMA DE LA CRUZ RIVERA DE CAÑAS </t>
  </si>
  <si>
    <t xml:space="preserve">COMPRA DE 10 ATAUDES </t>
  </si>
  <si>
    <t xml:space="preserve">COMPRA DE 3 ATAUDES </t>
  </si>
  <si>
    <t xml:space="preserve">COMPRA DE 6 ATAUDES </t>
  </si>
  <si>
    <t xml:space="preserve">POR 7 ATAUDES </t>
  </si>
  <si>
    <t>POR ATAUDES TIPO ECONOMICOS</t>
  </si>
  <si>
    <t xml:space="preserve">POR 5 ATAUDES </t>
  </si>
  <si>
    <t>POR LA COMPRA DE 8 ATAUDES CORRESPONDIENTE AL MES DE DIC-2019</t>
  </si>
  <si>
    <t>POR LA COMPRA DE 7 ATAUDES CORRESPONDIENTE AL MES DE FEBRERO-2020</t>
  </si>
  <si>
    <t xml:space="preserve">ANA DAISY ROSA DE RAMOS </t>
  </si>
  <si>
    <t xml:space="preserve">POR 100 LIBRAS DE AZUCAR </t>
  </si>
  <si>
    <t xml:space="preserve">POR 12 ATAUDES </t>
  </si>
  <si>
    <t>FATIMA DE LA CRUZ RIVERA DE CAÑA</t>
  </si>
  <si>
    <t>POR 13 ATAUDES</t>
  </si>
  <si>
    <t xml:space="preserve">POR 8 ATAUDES </t>
  </si>
  <si>
    <t xml:space="preserve">POR 6 ATAUDES </t>
  </si>
  <si>
    <t xml:space="preserve"> </t>
  </si>
  <si>
    <t xml:space="preserve">POR 5 ATAUDES TIPO ECONOMICO </t>
  </si>
  <si>
    <t xml:space="preserve">POR 13 ATAUDES </t>
  </si>
  <si>
    <t xml:space="preserve">JOSE MAURICIO GARCIA </t>
  </si>
  <si>
    <t xml:space="preserve">POR BOTES DE PINTURAS </t>
  </si>
  <si>
    <t xml:space="preserve">POR LENTES INDUSTRIALES CLAROS </t>
  </si>
  <si>
    <t>54104-54106-54199</t>
  </si>
  <si>
    <t xml:space="preserve">POR 2 ATAUDES </t>
  </si>
  <si>
    <t>POR 3 ATAUDES ECONOMICOS AL MES CORRESPONDIENTE DE NOV-2020 Y 3 ATAUDES ECONOMICAS AL AL MES CORRESPONDIENTE DE DICIEMBRE</t>
  </si>
  <si>
    <t xml:space="preserve">POR 6 ATAUDES DE TIPO ECONOMICO </t>
  </si>
  <si>
    <t>EDITORA EL MUNDO, S.A.</t>
  </si>
  <si>
    <t xml:space="preserve">POR PUBLICACIONES MEDIDA 3X4 </t>
  </si>
  <si>
    <t xml:space="preserve">  </t>
  </si>
  <si>
    <t>TOTAL</t>
  </si>
  <si>
    <t>DISTRIBUIDORA DE LUBRICANTES Y COMBUSTIBLES, S.A. DE C.V.</t>
  </si>
  <si>
    <t>SEGUNDA QUINCENA DE MARZO 2021</t>
  </si>
  <si>
    <t>POR ATAUDES ECONOMICOS</t>
  </si>
  <si>
    <t xml:space="preserve">VALIENTE Y ASICIADOS CONTADORES PUBLICOS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</si>
  <si>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</si>
  <si>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TECNIMOTORES, S.A DE C.V</t>
  </si>
  <si>
    <t xml:space="preserve">POR KIT DE ZAPATAS,TERMINALES JAPO </t>
  </si>
  <si>
    <t>PRIMERA QUINCENA DE ABRIL 2021</t>
  </si>
  <si>
    <t xml:space="preserve">POR 4 ATAUDES </t>
  </si>
  <si>
    <t xml:space="preserve">VALIENTE Y ASOCIADOS CONTADORES PUBLICOS </t>
  </si>
  <si>
    <t xml:space="preserve">POR TERCER Y ULTIMO PAGO DEL 30% DE $18.000.00 </t>
  </si>
  <si>
    <t>Luis Bernardo Estrada Henriquez</t>
  </si>
  <si>
    <t>Compra de Papeleria</t>
  </si>
  <si>
    <t>54105 54107 54114</t>
  </si>
  <si>
    <t>54105 54114</t>
  </si>
  <si>
    <t>54105 54114 54115</t>
  </si>
  <si>
    <t>54105 54114 61104</t>
  </si>
  <si>
    <t>54105 54107  54114</t>
  </si>
  <si>
    <t>12 DE 12</t>
  </si>
  <si>
    <t xml:space="preserve">SURA  S.A. </t>
  </si>
  <si>
    <t>VIDA COLECTIVO</t>
  </si>
  <si>
    <t xml:space="preserve">    </t>
  </si>
  <si>
    <t>1 DE 12</t>
  </si>
  <si>
    <t xml:space="preserve">Sura S.A. </t>
  </si>
  <si>
    <t xml:space="preserve">Vida Colectivo </t>
  </si>
  <si>
    <t>10 DE 12</t>
  </si>
  <si>
    <t>Automotores</t>
  </si>
  <si>
    <t>2 DE 12</t>
  </si>
  <si>
    <t>Vida Colectivo</t>
  </si>
  <si>
    <t>11 DE 12</t>
  </si>
  <si>
    <t xml:space="preserve">Sura  S. A. </t>
  </si>
  <si>
    <t xml:space="preserve">Automotores </t>
  </si>
  <si>
    <t>3 DE 12</t>
  </si>
  <si>
    <t xml:space="preserve">KALI S.E.M. DE C.V. </t>
  </si>
  <si>
    <t xml:space="preserve">Servicio de desechos solidos del mes de Septiembre </t>
  </si>
  <si>
    <t>Movistar</t>
  </si>
  <si>
    <t xml:space="preserve">Servicio de internet </t>
  </si>
  <si>
    <t xml:space="preserve">ITCO S.A. DE C.V. </t>
  </si>
  <si>
    <t xml:space="preserve">Licencia de microdoft office </t>
  </si>
  <si>
    <t>ESTA SE PAGO EN ENERO 2024</t>
  </si>
  <si>
    <t>4 DE 12</t>
  </si>
  <si>
    <t xml:space="preserve">Vida colectivo </t>
  </si>
  <si>
    <t>12 de 12</t>
  </si>
  <si>
    <t>Jose Angel Cabrera Cardona</t>
  </si>
  <si>
    <t xml:space="preserve">Servicio de reparacion de llantas. </t>
  </si>
  <si>
    <t xml:space="preserve">Yanira  Raquel Sanchez de Cardona </t>
  </si>
  <si>
    <t xml:space="preserve">Compra  de almuerzos y refrigerios </t>
  </si>
  <si>
    <t>31/11/2023</t>
  </si>
  <si>
    <t xml:space="preserve">Kali  de C.V.  </t>
  </si>
  <si>
    <t xml:space="preserve">Servicio de desechos solidos </t>
  </si>
  <si>
    <t xml:space="preserve">Moises Alberto Gonzalez Perez </t>
  </si>
  <si>
    <t xml:space="preserve">Compra de equipo de Seguridad ocupacional </t>
  </si>
  <si>
    <t>54104 54106 54199</t>
  </si>
  <si>
    <t xml:space="preserve">ANDA </t>
  </si>
  <si>
    <t xml:space="preserve">11 Facturas  de Anda </t>
  </si>
  <si>
    <t>ITCO</t>
  </si>
  <si>
    <t>70 Licencias de microsoft del mes de  Octubre</t>
  </si>
  <si>
    <t>5 DE  12</t>
  </si>
  <si>
    <t xml:space="preserve">SURA S.A. </t>
  </si>
  <si>
    <t>FATIMA DE LA CRUZ RIVERA DE CAÑAS</t>
  </si>
  <si>
    <t xml:space="preserve">Servicio de ataudes </t>
  </si>
  <si>
    <t>ESTELA  ARELY LANDAVERDE DE AYALA</t>
  </si>
  <si>
    <t>Pago de arrendamiento de Septiembre y Octubre/23</t>
  </si>
  <si>
    <t>Pago de arrendamiento del mes de Noviembre/23</t>
  </si>
  <si>
    <t>70 Licencias de Microsoft del mes de Septiembre</t>
  </si>
  <si>
    <t>70 Licencias de microsoft del mes de Noviembre</t>
  </si>
  <si>
    <t xml:space="preserve">La Constancia Ltda. De c.v. </t>
  </si>
  <si>
    <t xml:space="preserve">agua garrafon </t>
  </si>
  <si>
    <t xml:space="preserve">Jose Angel Cabrera Cardona </t>
  </si>
  <si>
    <t xml:space="preserve">Servicio de reparacion de llantas kilo 5. </t>
  </si>
  <si>
    <t>Primera quincena de Noviembre</t>
  </si>
  <si>
    <t>Ana Silvia Burgos Quintanilla de Cruz</t>
  </si>
  <si>
    <t xml:space="preserve">Compra de insumos de limpieza </t>
  </si>
  <si>
    <t>54107 54194</t>
  </si>
  <si>
    <t xml:space="preserve">54101 54104 54107 54199 </t>
  </si>
  <si>
    <t xml:space="preserve">KALI </t>
  </si>
  <si>
    <t xml:space="preserve">Portisa,  S.A. de C.V. </t>
  </si>
  <si>
    <t xml:space="preserve">Adquisicion  de equipo de seguridad </t>
  </si>
  <si>
    <t>54104, 54106, 54109, 54118</t>
  </si>
  <si>
    <t xml:space="preserve">Implementos de proteccion para empleados de servicios publicos. </t>
  </si>
  <si>
    <t>54104, 54199</t>
  </si>
  <si>
    <t xml:space="preserve">Ing. Jonathan Salatiel Hernandez Portillo </t>
  </si>
  <si>
    <t xml:space="preserve">Mantenimiento de 53 aires,  del mes de Octubre/2023. </t>
  </si>
  <si>
    <t xml:space="preserve">Facturas, segunda quincena </t>
  </si>
  <si>
    <t xml:space="preserve">11 Facturas de Anda </t>
  </si>
  <si>
    <t>Facturas de Anda</t>
  </si>
  <si>
    <t xml:space="preserve">Claro </t>
  </si>
  <si>
    <t xml:space="preserve">4 Facturas </t>
  </si>
  <si>
    <t xml:space="preserve">Estela Arely Landaverde de Ayala </t>
  </si>
  <si>
    <t xml:space="preserve">Pago correspondiente al mes de Diciembre. </t>
  </si>
  <si>
    <t xml:space="preserve">Pago de 70 Licencias de Microsoft </t>
  </si>
  <si>
    <t xml:space="preserve">La Constacia Ltda. De C.V. </t>
  </si>
  <si>
    <t xml:space="preserve">compra de agua garrafon </t>
  </si>
  <si>
    <t xml:space="preserve">Compra de botellas </t>
  </si>
  <si>
    <t>Compra de agua cristal</t>
  </si>
  <si>
    <t>Javier Ernesto Alvarenga Vanegas</t>
  </si>
  <si>
    <t>Contribucion para fiestas patronales Cas. Miramar.</t>
  </si>
  <si>
    <t xml:space="preserve">Fuegolandia S.A. de C.V. </t>
  </si>
  <si>
    <t>Compra de Fuegos Artificiales</t>
  </si>
  <si>
    <t>Portisa S.A. de C.V.</t>
  </si>
  <si>
    <t xml:space="preserve">Capas impremiables una sola pieza </t>
  </si>
  <si>
    <t>Jose Angel Cabrera  Cardona</t>
  </si>
  <si>
    <t xml:space="preserve">Servicio de reparacion de llantas de vehiculos </t>
  </si>
  <si>
    <t>Servicio de Telefonia</t>
  </si>
  <si>
    <t xml:space="preserve">Funerales Sinai </t>
  </si>
  <si>
    <t xml:space="preserve">Compra de 4 ataudes </t>
  </si>
  <si>
    <t>Gerardo Jose Mojica Hernandez</t>
  </si>
  <si>
    <t xml:space="preserve">Adquisicion de repuestos de vehiculos, insumos de limpieza. </t>
  </si>
  <si>
    <t>54112 54118 54115 54107</t>
  </si>
  <si>
    <t>54118 54107 54118</t>
  </si>
  <si>
    <t xml:space="preserve">Compra de electrodomesticos y canastas navideñas. </t>
  </si>
  <si>
    <t>Nelson  Mauricio Campos Perez</t>
  </si>
  <si>
    <t xml:space="preserve">Compra de tarjetas para mercado y terminal </t>
  </si>
  <si>
    <t>Roberto Enrique Cortez Mejia</t>
  </si>
  <si>
    <t xml:space="preserve">Compra de juguetes para niños y niñas </t>
  </si>
  <si>
    <t xml:space="preserve">Facturas de Claro </t>
  </si>
  <si>
    <t xml:space="preserve">5 facturas </t>
  </si>
  <si>
    <t xml:space="preserve">Claudia Carlota Peña Lopez </t>
  </si>
  <si>
    <t xml:space="preserve">compra de comida y refrigerios  </t>
  </si>
  <si>
    <t xml:space="preserve">Satelite  S. A. de C.V. </t>
  </si>
  <si>
    <t>Servicio de soporte tecnico</t>
  </si>
  <si>
    <r>
      <t xml:space="preserve">OK 06/01/2024  </t>
    </r>
    <r>
      <rPr>
        <b/>
        <sz val="11"/>
        <color theme="1"/>
        <rFont val="Calibri"/>
        <family val="2"/>
        <scheme val="minor"/>
      </rPr>
      <t>No se a cancelado</t>
    </r>
  </si>
  <si>
    <t xml:space="preserve">Sr. Natanael Orantes Hernandez </t>
  </si>
  <si>
    <t>Pago de tercera cuota compensacion economica</t>
  </si>
  <si>
    <t xml:space="preserve">Sr. Jorge Ernesto Rivas Marroquin </t>
  </si>
  <si>
    <t xml:space="preserve">Jose Victor Antonio Navas </t>
  </si>
  <si>
    <t xml:space="preserve">Servicio de arrendamiento de fotocopiadoras correspondiente al mes de Diciembre. </t>
  </si>
  <si>
    <t xml:space="preserve">Movistar </t>
  </si>
  <si>
    <t>Servicio de datos, Plazita</t>
  </si>
  <si>
    <t>Jose Victor Antonio Navas</t>
  </si>
  <si>
    <t xml:space="preserve">Servicios  de fotocopiadoras </t>
  </si>
  <si>
    <t xml:space="preserve">Servicio de arrendamiento de fotocopiadoras de Nov. </t>
  </si>
  <si>
    <t xml:space="preserve">Jose Alberto Reynosa Castro </t>
  </si>
  <si>
    <t xml:space="preserve">Pago de compensacion de un año de salario </t>
  </si>
  <si>
    <t xml:space="preserve">Paago en compensacion  </t>
  </si>
  <si>
    <t xml:space="preserve">Servicio de datos, municipalidad </t>
  </si>
  <si>
    <t>Servicio de datos,Plazita</t>
  </si>
  <si>
    <t>Jonathan Salatiel Hernandez Portillo</t>
  </si>
  <si>
    <t>mantenimiento de aires de noviembre 2023</t>
  </si>
  <si>
    <t>mantenimiento de aires de DIC. 2023</t>
  </si>
  <si>
    <t>SOPORTE BTECNICO AL MES DE DICIEMBRE</t>
  </si>
  <si>
    <t>Kali, S.E.M. DE C.V.</t>
  </si>
  <si>
    <t>Disposicion final de desechos solidos diciembre</t>
  </si>
  <si>
    <t>Fatima de la Cruz Rivera de Cañas</t>
  </si>
  <si>
    <t>compra de 6 ataudes en el mes de diciembre</t>
  </si>
  <si>
    <t>DEUDA FONDOS PRESTAMO</t>
  </si>
  <si>
    <t>SERVICIOS DE CONSTRUCCION HECA S.A. DE C.V.</t>
  </si>
  <si>
    <t>PAGO DEL 50% DEL PROYECTO INTRODUCCION DE AGUA POTABLE, EN COMUNIDAD SAN PEDRO CAÑAL</t>
  </si>
  <si>
    <t>G &amp; C INVERSIONES S.A. DE C.V.</t>
  </si>
  <si>
    <t>ANTICIPO DEL 30% DE  SUPERVISION DEL PROYECTO:  CONSTRUCCION DE TIANGUE, RASTRO MUNICIPAL</t>
  </si>
  <si>
    <t xml:space="preserve">DIMANCO S.A. DE C.V. </t>
  </si>
  <si>
    <t xml:space="preserve"> PAGO DE LA ULTIMA ESTIMACION DEL PROYECTO: CONSTRUCCION DE CENTRO DE BIENESTAR INFANTIL</t>
  </si>
  <si>
    <t>TESORERIA  MUNICIPAL DE ACAJUTLA</t>
  </si>
  <si>
    <t>PAGO DE 1% DE FATURAS PAGADAS EN DICIEMBRE  DE SUPERVISIONES</t>
  </si>
  <si>
    <t>TOTAL DEUDA</t>
  </si>
  <si>
    <t>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</si>
</sst>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5"/>
      <name val="Times New Roman"/>
      <family val="1"/>
    </font>
    <font>
      <b/>
      <sz val="22"/>
      <color theme="5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Lucida Bright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24"/>
      <color theme="5"/>
      <name val="Times New Roman"/>
      <family val="1"/>
    </font>
    <font>
      <b/>
      <sz val="24"/>
      <color theme="5"/>
      <name val="Calibri"/>
      <family val="2"/>
      <scheme val="minor"/>
    </font>
    <font>
      <b/>
      <sz val="14"/>
      <color theme="1"/>
      <name val="Arial"/>
      <family val="2"/>
    </font>
    <font>
      <b/>
      <sz val="24"/>
      <name val="Times New Roman"/>
      <family val="1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44" fontId="8" fillId="2" borderId="0" xfId="0" applyNumberFormat="1" applyFont="1" applyFill="1"/>
    <xf numFmtId="44" fontId="9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4" fontId="3" fillId="0" borderId="0" xfId="0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4" fontId="8" fillId="0" borderId="8" xfId="1" applyFont="1" applyBorder="1" applyAlignment="1">
      <alignment horizontal="right"/>
    </xf>
    <xf numFmtId="44" fontId="13" fillId="0" borderId="0" xfId="1" applyFont="1" applyBorder="1" applyAlignment="1">
      <alignment horizontal="right"/>
    </xf>
    <xf numFmtId="14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44" fontId="8" fillId="4" borderId="4" xfId="0" applyNumberFormat="1" applyFont="1" applyFill="1" applyBorder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4" fontId="16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44" fontId="9" fillId="0" borderId="0" xfId="0" applyNumberFormat="1" applyFont="1"/>
    <xf numFmtId="0" fontId="7" fillId="6" borderId="0" xfId="0" applyFont="1" applyFill="1" applyAlignment="1">
      <alignment vertical="center"/>
    </xf>
    <xf numFmtId="44" fontId="21" fillId="6" borderId="0" xfId="0" applyNumberFormat="1" applyFont="1" applyFill="1" applyAlignment="1">
      <alignment vertical="center"/>
    </xf>
    <xf numFmtId="44" fontId="8" fillId="0" borderId="0" xfId="0" applyNumberFormat="1" applyFont="1"/>
    <xf numFmtId="0" fontId="7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center"/>
    </xf>
    <xf numFmtId="0" fontId="22" fillId="7" borderId="0" xfId="0" applyFont="1" applyFill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44" fontId="0" fillId="0" borderId="0" xfId="0" applyNumberFormat="1"/>
    <xf numFmtId="14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0" fillId="0" borderId="4" xfId="1" applyFont="1" applyFill="1" applyBorder="1" applyAlignment="1">
      <alignment wrapText="1"/>
    </xf>
    <xf numFmtId="0" fontId="24" fillId="0" borderId="0" xfId="0" applyFont="1"/>
    <xf numFmtId="14" fontId="0" fillId="0" borderId="4" xfId="0" applyNumberFormat="1" applyBorder="1" applyAlignment="1">
      <alignment wrapText="1"/>
    </xf>
    <xf numFmtId="0" fontId="3" fillId="0" borderId="0" xfId="0" applyFont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4" fontId="16" fillId="10" borderId="3" xfId="0" applyNumberFormat="1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left" vertical="center" wrapText="1"/>
    </xf>
    <xf numFmtId="0" fontId="16" fillId="10" borderId="4" xfId="0" applyFont="1" applyFill="1" applyBorder="1" applyAlignment="1">
      <alignment horizontal="center" vertical="center" wrapText="1"/>
    </xf>
    <xf numFmtId="164" fontId="13" fillId="10" borderId="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5" fillId="9" borderId="4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14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left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0" fontId="14" fillId="11" borderId="4" xfId="0" applyFont="1" applyFill="1" applyBorder="1"/>
    <xf numFmtId="0" fontId="14" fillId="11" borderId="4" xfId="0" applyFont="1" applyFill="1" applyBorder="1" applyAlignment="1">
      <alignment horizontal="center"/>
    </xf>
    <xf numFmtId="44" fontId="3" fillId="11" borderId="4" xfId="0" applyNumberFormat="1" applyFont="1" applyFill="1" applyBorder="1"/>
    <xf numFmtId="14" fontId="12" fillId="10" borderId="3" xfId="0" applyNumberFormat="1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27" fillId="0" borderId="0" xfId="0" applyFont="1"/>
    <xf numFmtId="0" fontId="28" fillId="2" borderId="0" xfId="0" applyFont="1" applyFill="1"/>
    <xf numFmtId="0" fontId="29" fillId="2" borderId="0" xfId="0" applyFont="1" applyFill="1"/>
    <xf numFmtId="0" fontId="30" fillId="0" borderId="0" xfId="0" applyFont="1"/>
    <xf numFmtId="0" fontId="31" fillId="0" borderId="0" xfId="0" applyFont="1"/>
    <xf numFmtId="0" fontId="0" fillId="6" borderId="0" xfId="0" applyFill="1"/>
    <xf numFmtId="0" fontId="31" fillId="6" borderId="0" xfId="0" applyFont="1" applyFill="1"/>
    <xf numFmtId="0" fontId="0" fillId="10" borderId="4" xfId="0" applyFill="1" applyBorder="1"/>
    <xf numFmtId="164" fontId="3" fillId="10" borderId="4" xfId="0" applyNumberFormat="1" applyFont="1" applyFill="1" applyBorder="1"/>
    <xf numFmtId="164" fontId="1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1" fillId="10" borderId="4" xfId="0" applyNumberFormat="1" applyFont="1" applyFill="1" applyBorder="1"/>
    <xf numFmtId="14" fontId="12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4" fontId="12" fillId="6" borderId="3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164" fontId="12" fillId="6" borderId="4" xfId="0" applyNumberFormat="1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/>
    <xf numFmtId="0" fontId="32" fillId="6" borderId="17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2" fillId="6" borderId="0" xfId="0" applyFont="1" applyFill="1"/>
    <xf numFmtId="0" fontId="32" fillId="6" borderId="0" xfId="0" applyFont="1" applyFill="1"/>
    <xf numFmtId="14" fontId="12" fillId="2" borderId="19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2" borderId="21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vertical="center"/>
    </xf>
    <xf numFmtId="44" fontId="8" fillId="6" borderId="4" xfId="0" applyNumberFormat="1" applyFont="1" applyFill="1" applyBorder="1"/>
    <xf numFmtId="0" fontId="15" fillId="8" borderId="22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/>
    </xf>
    <xf numFmtId="14" fontId="12" fillId="2" borderId="26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164" fontId="12" fillId="2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4" fontId="12" fillId="2" borderId="29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164" fontId="12" fillId="2" borderId="31" xfId="0" applyNumberFormat="1" applyFont="1" applyFill="1" applyBorder="1" applyAlignment="1">
      <alignment horizontal="center" vertical="center" wrapText="1"/>
    </xf>
    <xf numFmtId="14" fontId="12" fillId="2" borderId="3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8" xfId="0" applyBorder="1"/>
    <xf numFmtId="0" fontId="3" fillId="0" borderId="8" xfId="0" applyFont="1" applyBorder="1"/>
    <xf numFmtId="0" fontId="0" fillId="0" borderId="8" xfId="0" applyBorder="1" applyAlignment="1">
      <alignment horizontal="center"/>
    </xf>
    <xf numFmtId="164" fontId="11" fillId="0" borderId="9" xfId="0" applyNumberFormat="1" applyFont="1" applyBorder="1"/>
    <xf numFmtId="49" fontId="12" fillId="2" borderId="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08B4-4E3B-488E-AAD3-91D0B038D133}">
  <dimension ref="A1:H32"/>
  <sheetViews>
    <sheetView workbookViewId="0">
      <selection activeCell="I19" sqref="I19"/>
    </sheetView>
  </sheetViews>
  <sheetFormatPr baseColWidth="10" defaultRowHeight="18.75" x14ac:dyDescent="0.3"/>
  <cols>
    <col min="1" max="1" width="10.42578125" customWidth="1"/>
    <col min="2" max="2" width="9.7109375" customWidth="1"/>
    <col min="3" max="4" width="23.140625" customWidth="1"/>
    <col min="5" max="5" width="13.42578125" style="9" customWidth="1"/>
    <col min="6" max="6" width="18" style="10" customWidth="1"/>
    <col min="7" max="7" width="14.28515625" customWidth="1"/>
    <col min="8" max="8" width="12.42578125" style="3" customWidth="1"/>
    <col min="9" max="9" width="18" customWidth="1"/>
  </cols>
  <sheetData>
    <row r="1" spans="1:8" ht="28.5" x14ac:dyDescent="0.3">
      <c r="A1" s="1" t="s">
        <v>0</v>
      </c>
      <c r="B1" s="1"/>
      <c r="C1" s="1"/>
      <c r="D1" s="1"/>
      <c r="E1" s="1"/>
      <c r="F1" s="1"/>
      <c r="G1" s="2"/>
    </row>
    <row r="2" spans="1:8" s="8" customFormat="1" ht="24" thickBot="1" x14ac:dyDescent="0.35">
      <c r="A2" s="4"/>
      <c r="B2" s="4"/>
      <c r="C2" s="4"/>
      <c r="D2" s="4"/>
      <c r="E2" s="4"/>
      <c r="F2" s="5"/>
      <c r="G2" s="6"/>
      <c r="H2" s="7"/>
    </row>
    <row r="3" spans="1:8" ht="19.5" hidden="1" thickBot="1" x14ac:dyDescent="0.35"/>
    <row r="4" spans="1:8" ht="45" x14ac:dyDescent="0.3">
      <c r="A4" s="11" t="s">
        <v>1</v>
      </c>
      <c r="B4" s="11" t="s">
        <v>2</v>
      </c>
      <c r="C4" s="12" t="s">
        <v>3</v>
      </c>
      <c r="D4" s="12" t="s">
        <v>4</v>
      </c>
      <c r="E4" s="11" t="s">
        <v>5</v>
      </c>
      <c r="F4" s="13" t="s">
        <v>6</v>
      </c>
    </row>
    <row r="5" spans="1:8" x14ac:dyDescent="0.3">
      <c r="A5" s="14">
        <v>45229</v>
      </c>
      <c r="B5" s="15"/>
      <c r="C5" s="16" t="s">
        <v>7</v>
      </c>
      <c r="D5" s="16" t="s">
        <v>8</v>
      </c>
      <c r="E5" s="17">
        <v>54110</v>
      </c>
      <c r="F5" s="18">
        <v>1604.09</v>
      </c>
    </row>
    <row r="6" spans="1:8" ht="24" x14ac:dyDescent="0.3">
      <c r="A6" s="14"/>
      <c r="B6" s="15"/>
      <c r="C6" s="19" t="s">
        <v>7</v>
      </c>
      <c r="D6" s="19" t="s">
        <v>9</v>
      </c>
      <c r="E6" s="20">
        <v>54110</v>
      </c>
      <c r="F6" s="18">
        <v>653.83000000000004</v>
      </c>
    </row>
    <row r="7" spans="1:8" x14ac:dyDescent="0.3">
      <c r="A7" s="14">
        <v>45250</v>
      </c>
      <c r="B7" s="15">
        <v>178</v>
      </c>
      <c r="C7" s="16" t="s">
        <v>10</v>
      </c>
      <c r="D7" s="16" t="s">
        <v>11</v>
      </c>
      <c r="E7" s="17">
        <v>54304</v>
      </c>
      <c r="F7" s="18">
        <v>250</v>
      </c>
    </row>
    <row r="8" spans="1:8" x14ac:dyDescent="0.3">
      <c r="A8" s="14">
        <v>45250</v>
      </c>
      <c r="B8" s="15">
        <v>179</v>
      </c>
      <c r="C8" s="16" t="s">
        <v>10</v>
      </c>
      <c r="D8" s="16" t="s">
        <v>11</v>
      </c>
      <c r="E8" s="17">
        <v>54304</v>
      </c>
      <c r="F8" s="18">
        <v>80</v>
      </c>
    </row>
    <row r="9" spans="1:8" x14ac:dyDescent="0.3">
      <c r="A9" s="14">
        <v>45250</v>
      </c>
      <c r="B9" s="15">
        <v>180</v>
      </c>
      <c r="C9" s="16" t="s">
        <v>10</v>
      </c>
      <c r="D9" s="16" t="s">
        <v>11</v>
      </c>
      <c r="E9" s="17">
        <v>54304</v>
      </c>
      <c r="F9" s="18">
        <v>110</v>
      </c>
    </row>
    <row r="10" spans="1:8" x14ac:dyDescent="0.3">
      <c r="A10" s="14">
        <v>45250</v>
      </c>
      <c r="B10" s="15">
        <v>181</v>
      </c>
      <c r="C10" s="16" t="s">
        <v>10</v>
      </c>
      <c r="D10" s="16" t="s">
        <v>11</v>
      </c>
      <c r="E10" s="17">
        <v>54304</v>
      </c>
      <c r="F10" s="18">
        <v>400</v>
      </c>
    </row>
    <row r="11" spans="1:8" ht="24" x14ac:dyDescent="0.3">
      <c r="A11" s="14">
        <v>45281</v>
      </c>
      <c r="B11" s="15" t="s">
        <v>12</v>
      </c>
      <c r="C11" s="16" t="s">
        <v>13</v>
      </c>
      <c r="D11" s="16" t="s">
        <v>14</v>
      </c>
      <c r="E11" s="17">
        <v>56303</v>
      </c>
      <c r="F11" s="18">
        <v>1500</v>
      </c>
    </row>
    <row r="12" spans="1:8" ht="24" x14ac:dyDescent="0.3">
      <c r="A12" s="14">
        <v>45281</v>
      </c>
      <c r="B12" s="15" t="s">
        <v>12</v>
      </c>
      <c r="C12" s="16" t="s">
        <v>15</v>
      </c>
      <c r="D12" s="16" t="s">
        <v>16</v>
      </c>
      <c r="E12" s="17">
        <v>54399</v>
      </c>
      <c r="F12" s="18">
        <v>250</v>
      </c>
    </row>
    <row r="13" spans="1:8" x14ac:dyDescent="0.3">
      <c r="A13" s="14">
        <v>45289</v>
      </c>
      <c r="B13" s="15">
        <v>184</v>
      </c>
      <c r="C13" s="16" t="s">
        <v>17</v>
      </c>
      <c r="D13" s="16" t="s">
        <v>18</v>
      </c>
      <c r="E13" s="17">
        <v>54304</v>
      </c>
      <c r="F13" s="18">
        <v>185</v>
      </c>
    </row>
    <row r="14" spans="1:8" x14ac:dyDescent="0.3">
      <c r="A14" s="14">
        <v>45289</v>
      </c>
      <c r="B14" s="15">
        <v>185</v>
      </c>
      <c r="C14" s="16" t="s">
        <v>17</v>
      </c>
      <c r="D14" s="16" t="s">
        <v>18</v>
      </c>
      <c r="E14" s="17">
        <v>54304</v>
      </c>
      <c r="F14" s="18">
        <v>185</v>
      </c>
    </row>
    <row r="15" spans="1:8" x14ac:dyDescent="0.3">
      <c r="A15" s="14">
        <v>45289</v>
      </c>
      <c r="B15" s="15">
        <v>186</v>
      </c>
      <c r="C15" s="16" t="s">
        <v>17</v>
      </c>
      <c r="D15" s="16" t="s">
        <v>18</v>
      </c>
      <c r="E15" s="17">
        <v>54304</v>
      </c>
      <c r="F15" s="18">
        <v>125</v>
      </c>
    </row>
    <row r="16" spans="1:8" ht="24" x14ac:dyDescent="0.3">
      <c r="A16" s="14">
        <v>45289</v>
      </c>
      <c r="B16" s="15">
        <v>55</v>
      </c>
      <c r="C16" s="16" t="s">
        <v>19</v>
      </c>
      <c r="D16" s="16" t="s">
        <v>20</v>
      </c>
      <c r="E16" s="17" t="s">
        <v>21</v>
      </c>
      <c r="F16" s="18">
        <v>464.55</v>
      </c>
    </row>
    <row r="17" spans="1:6" ht="24" x14ac:dyDescent="0.3">
      <c r="A17" s="14">
        <v>45289</v>
      </c>
      <c r="B17" s="15">
        <v>819</v>
      </c>
      <c r="C17" s="19" t="s">
        <v>22</v>
      </c>
      <c r="D17" s="19" t="s">
        <v>23</v>
      </c>
      <c r="E17" s="20" t="s">
        <v>21</v>
      </c>
      <c r="F17" s="18">
        <v>594</v>
      </c>
    </row>
    <row r="18" spans="1:6" ht="24" x14ac:dyDescent="0.3">
      <c r="A18" s="14" t="s">
        <v>24</v>
      </c>
      <c r="B18" s="15">
        <v>812</v>
      </c>
      <c r="C18" s="19" t="s">
        <v>22</v>
      </c>
      <c r="D18" s="19" t="s">
        <v>23</v>
      </c>
      <c r="E18" s="20" t="s">
        <v>21</v>
      </c>
      <c r="F18" s="18">
        <v>1503</v>
      </c>
    </row>
    <row r="19" spans="1:6" ht="24" x14ac:dyDescent="0.3">
      <c r="A19" s="14" t="s">
        <v>24</v>
      </c>
      <c r="B19" s="15">
        <v>816</v>
      </c>
      <c r="C19" s="19" t="s">
        <v>22</v>
      </c>
      <c r="D19" s="19" t="s">
        <v>23</v>
      </c>
      <c r="E19" s="20" t="s">
        <v>21</v>
      </c>
      <c r="F19" s="18">
        <v>397</v>
      </c>
    </row>
    <row r="20" spans="1:6" ht="24" x14ac:dyDescent="0.3">
      <c r="A20" s="14" t="s">
        <v>24</v>
      </c>
      <c r="B20" s="15">
        <v>828</v>
      </c>
      <c r="C20" s="19" t="s">
        <v>22</v>
      </c>
      <c r="D20" s="19" t="s">
        <v>23</v>
      </c>
      <c r="E20" s="20" t="s">
        <v>21</v>
      </c>
      <c r="F20" s="18">
        <v>336</v>
      </c>
    </row>
    <row r="21" spans="1:6" ht="24" x14ac:dyDescent="0.3">
      <c r="A21" s="14" t="s">
        <v>24</v>
      </c>
      <c r="B21" s="15">
        <v>827</v>
      </c>
      <c r="C21" s="19" t="s">
        <v>22</v>
      </c>
      <c r="D21" s="19" t="s">
        <v>23</v>
      </c>
      <c r="E21" s="20" t="s">
        <v>21</v>
      </c>
      <c r="F21" s="18">
        <v>401</v>
      </c>
    </row>
    <row r="22" spans="1:6" ht="24" x14ac:dyDescent="0.3">
      <c r="A22" s="14" t="s">
        <v>24</v>
      </c>
      <c r="B22" s="15">
        <v>826</v>
      </c>
      <c r="C22" s="19" t="s">
        <v>22</v>
      </c>
      <c r="D22" s="19" t="s">
        <v>23</v>
      </c>
      <c r="E22" s="20" t="s">
        <v>21</v>
      </c>
      <c r="F22" s="18">
        <v>473</v>
      </c>
    </row>
    <row r="23" spans="1:6" ht="24" x14ac:dyDescent="0.3">
      <c r="A23" s="14" t="s">
        <v>24</v>
      </c>
      <c r="B23" s="15">
        <v>825</v>
      </c>
      <c r="C23" s="19" t="s">
        <v>22</v>
      </c>
      <c r="D23" s="19" t="s">
        <v>23</v>
      </c>
      <c r="E23" s="20" t="s">
        <v>21</v>
      </c>
      <c r="F23" s="18">
        <v>197</v>
      </c>
    </row>
    <row r="24" spans="1:6" ht="24" x14ac:dyDescent="0.3">
      <c r="A24" s="14" t="s">
        <v>24</v>
      </c>
      <c r="B24" s="15">
        <v>818</v>
      </c>
      <c r="C24" s="19" t="s">
        <v>22</v>
      </c>
      <c r="D24" s="19" t="s">
        <v>23</v>
      </c>
      <c r="E24" s="20" t="s">
        <v>21</v>
      </c>
      <c r="F24" s="18">
        <v>510</v>
      </c>
    </row>
    <row r="25" spans="1:6" ht="24" x14ac:dyDescent="0.3">
      <c r="A25" s="14" t="s">
        <v>24</v>
      </c>
      <c r="B25" s="15">
        <v>819</v>
      </c>
      <c r="C25" s="19" t="s">
        <v>22</v>
      </c>
      <c r="D25" s="19" t="s">
        <v>23</v>
      </c>
      <c r="E25" s="20" t="s">
        <v>21</v>
      </c>
      <c r="F25" s="18">
        <v>288</v>
      </c>
    </row>
    <row r="26" spans="1:6" ht="24" x14ac:dyDescent="0.3">
      <c r="A26" s="14" t="s">
        <v>24</v>
      </c>
      <c r="B26" s="15">
        <v>817</v>
      </c>
      <c r="C26" s="19" t="s">
        <v>22</v>
      </c>
      <c r="D26" s="19" t="s">
        <v>23</v>
      </c>
      <c r="E26" s="20" t="s">
        <v>21</v>
      </c>
      <c r="F26" s="18">
        <v>924</v>
      </c>
    </row>
    <row r="27" spans="1:6" ht="24" x14ac:dyDescent="0.3">
      <c r="A27" s="14" t="s">
        <v>24</v>
      </c>
      <c r="B27" s="15">
        <v>820</v>
      </c>
      <c r="C27" s="19" t="s">
        <v>22</v>
      </c>
      <c r="D27" s="19" t="s">
        <v>23</v>
      </c>
      <c r="E27" s="20" t="s">
        <v>21</v>
      </c>
      <c r="F27" s="18">
        <v>65</v>
      </c>
    </row>
    <row r="28" spans="1:6" ht="36" x14ac:dyDescent="0.3">
      <c r="A28" s="14" t="s">
        <v>25</v>
      </c>
      <c r="B28" s="15">
        <v>152</v>
      </c>
      <c r="C28" s="19" t="s">
        <v>26</v>
      </c>
      <c r="D28" s="19" t="s">
        <v>27</v>
      </c>
      <c r="E28" s="20">
        <v>54316</v>
      </c>
      <c r="F28" s="18">
        <v>500</v>
      </c>
    </row>
    <row r="29" spans="1:6" ht="36" x14ac:dyDescent="0.3">
      <c r="A29" s="14" t="s">
        <v>25</v>
      </c>
      <c r="B29" s="15">
        <v>153</v>
      </c>
      <c r="C29" s="19" t="s">
        <v>26</v>
      </c>
      <c r="D29" s="19" t="s">
        <v>27</v>
      </c>
      <c r="E29" s="20">
        <v>54316</v>
      </c>
      <c r="F29" s="18">
        <v>500</v>
      </c>
    </row>
    <row r="30" spans="1:6" ht="36" x14ac:dyDescent="0.3">
      <c r="A30" s="14" t="s">
        <v>25</v>
      </c>
      <c r="B30" s="15">
        <v>154</v>
      </c>
      <c r="C30" s="19" t="s">
        <v>26</v>
      </c>
      <c r="D30" s="19" t="s">
        <v>27</v>
      </c>
      <c r="E30" s="20">
        <v>54316</v>
      </c>
      <c r="F30" s="18">
        <v>500</v>
      </c>
    </row>
    <row r="31" spans="1:6" ht="19.5" thickBot="1" x14ac:dyDescent="0.35">
      <c r="A31" s="21"/>
      <c r="B31" s="22"/>
      <c r="C31" s="23"/>
      <c r="D31" s="23"/>
      <c r="E31" s="24"/>
      <c r="F31" s="25">
        <f>SUM(F5:F30)</f>
        <v>12995.470000000001</v>
      </c>
    </row>
    <row r="32" spans="1:6" x14ac:dyDescent="0.3">
      <c r="A32" s="26"/>
      <c r="B32" s="26"/>
      <c r="C32" s="26"/>
      <c r="D32" s="26"/>
      <c r="E32" s="27"/>
      <c r="F32" s="28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EE94-CA2D-4F12-8922-4843F22CD44C}">
  <dimension ref="A1:L260"/>
  <sheetViews>
    <sheetView workbookViewId="0">
      <selection activeCell="K11" sqref="K11"/>
    </sheetView>
  </sheetViews>
  <sheetFormatPr baseColWidth="10" defaultRowHeight="18.75" x14ac:dyDescent="0.3"/>
  <cols>
    <col min="1" max="1" width="10.42578125" customWidth="1"/>
    <col min="2" max="2" width="9.7109375" customWidth="1"/>
    <col min="3" max="3" width="33.85546875" customWidth="1"/>
    <col min="4" max="4" width="23.140625" customWidth="1"/>
    <col min="5" max="5" width="13.42578125" style="9" customWidth="1"/>
    <col min="6" max="6" width="18" style="10" customWidth="1"/>
    <col min="7" max="7" width="14.28515625" customWidth="1"/>
    <col min="8" max="8" width="12.42578125" style="3" customWidth="1"/>
    <col min="9" max="9" width="18" customWidth="1"/>
  </cols>
  <sheetData>
    <row r="1" spans="1:7" ht="41.25" customHeight="1" x14ac:dyDescent="0.3">
      <c r="A1" s="1" t="s">
        <v>28</v>
      </c>
      <c r="B1" s="1"/>
      <c r="C1" s="1"/>
      <c r="D1" s="1"/>
      <c r="E1" s="1"/>
      <c r="F1" s="1"/>
      <c r="G1" s="2"/>
    </row>
    <row r="2" spans="1:7" ht="35.25" customHeight="1" x14ac:dyDescent="0.3">
      <c r="A2" s="29"/>
      <c r="B2" s="29"/>
      <c r="C2" s="29"/>
      <c r="D2" s="29"/>
      <c r="E2" s="29"/>
      <c r="F2" s="29"/>
      <c r="G2" s="30"/>
    </row>
    <row r="3" spans="1:7" ht="51" customHeight="1" x14ac:dyDescent="0.3">
      <c r="A3" s="31" t="s">
        <v>1</v>
      </c>
      <c r="B3" s="31" t="s">
        <v>2</v>
      </c>
      <c r="C3" s="32" t="s">
        <v>3</v>
      </c>
      <c r="D3" s="32" t="s">
        <v>4</v>
      </c>
      <c r="E3" s="31" t="s">
        <v>5</v>
      </c>
      <c r="F3" s="33" t="s">
        <v>6</v>
      </c>
      <c r="G3" s="34"/>
    </row>
    <row r="4" spans="1:7" ht="34.5" customHeight="1" x14ac:dyDescent="0.3">
      <c r="A4" s="35">
        <v>43496</v>
      </c>
      <c r="B4" s="36">
        <v>43</v>
      </c>
      <c r="C4" s="37" t="s">
        <v>29</v>
      </c>
      <c r="D4" s="37" t="s">
        <v>30</v>
      </c>
      <c r="E4" s="38">
        <v>54302</v>
      </c>
      <c r="F4" s="39">
        <v>50</v>
      </c>
      <c r="G4" s="40"/>
    </row>
    <row r="5" spans="1:7" ht="19.5" thickBot="1" x14ac:dyDescent="0.35">
      <c r="A5" s="41"/>
      <c r="B5" s="41"/>
      <c r="C5" s="41"/>
      <c r="D5" s="41"/>
      <c r="E5" s="42"/>
      <c r="F5" s="43">
        <f>SUM(F4:F4)</f>
        <v>50</v>
      </c>
      <c r="G5" s="44"/>
    </row>
    <row r="7" spans="1:7" ht="30" customHeight="1" x14ac:dyDescent="0.3">
      <c r="A7" s="29"/>
      <c r="B7" s="29"/>
      <c r="C7" s="29"/>
      <c r="D7" s="29"/>
      <c r="E7" s="29"/>
      <c r="F7" s="29"/>
      <c r="G7" s="30"/>
    </row>
    <row r="8" spans="1:7" ht="45" x14ac:dyDescent="0.3">
      <c r="A8" s="31" t="s">
        <v>1</v>
      </c>
      <c r="B8" s="31" t="s">
        <v>2</v>
      </c>
      <c r="C8" s="32" t="s">
        <v>3</v>
      </c>
      <c r="D8" s="32" t="s">
        <v>4</v>
      </c>
      <c r="E8" s="31" t="s">
        <v>5</v>
      </c>
      <c r="F8" s="33" t="s">
        <v>6</v>
      </c>
      <c r="G8" s="34"/>
    </row>
    <row r="9" spans="1:7" ht="39" customHeight="1" x14ac:dyDescent="0.3">
      <c r="A9" s="35">
        <v>43535</v>
      </c>
      <c r="B9" s="36">
        <v>50</v>
      </c>
      <c r="C9" s="37" t="s">
        <v>29</v>
      </c>
      <c r="D9" s="37" t="s">
        <v>31</v>
      </c>
      <c r="E9" s="38">
        <v>54302</v>
      </c>
      <c r="F9" s="39">
        <v>18</v>
      </c>
      <c r="G9" s="40"/>
    </row>
    <row r="10" spans="1:7" ht="36.75" customHeight="1" x14ac:dyDescent="0.3">
      <c r="A10" s="45">
        <v>43537</v>
      </c>
      <c r="B10" s="46"/>
      <c r="C10" s="37" t="s">
        <v>32</v>
      </c>
      <c r="D10" s="37" t="s">
        <v>33</v>
      </c>
      <c r="E10" s="46">
        <v>54399</v>
      </c>
      <c r="F10" s="39">
        <v>200</v>
      </c>
      <c r="G10" s="40"/>
    </row>
    <row r="11" spans="1:7" ht="19.5" thickBot="1" x14ac:dyDescent="0.35">
      <c r="A11" s="41"/>
      <c r="B11" s="41"/>
      <c r="C11" s="41"/>
      <c r="D11" s="41"/>
      <c r="E11" s="42"/>
      <c r="F11" s="43">
        <f>SUM(F9:F10)</f>
        <v>218</v>
      </c>
      <c r="G11" s="44"/>
    </row>
    <row r="13" spans="1:7" ht="29.25" customHeight="1" x14ac:dyDescent="0.3">
      <c r="A13" s="29"/>
      <c r="B13" s="29"/>
      <c r="C13" s="29"/>
      <c r="D13" s="29"/>
      <c r="E13" s="29"/>
      <c r="F13" s="29"/>
      <c r="G13" s="30"/>
    </row>
    <row r="14" spans="1:7" ht="45" x14ac:dyDescent="0.3">
      <c r="A14" s="31" t="s">
        <v>1</v>
      </c>
      <c r="B14" s="31" t="s">
        <v>2</v>
      </c>
      <c r="C14" s="32" t="s">
        <v>3</v>
      </c>
      <c r="D14" s="32" t="s">
        <v>4</v>
      </c>
      <c r="E14" s="31" t="s">
        <v>5</v>
      </c>
      <c r="F14" s="33" t="s">
        <v>6</v>
      </c>
      <c r="G14" s="34"/>
    </row>
    <row r="15" spans="1:7" ht="31.5" customHeight="1" x14ac:dyDescent="0.3">
      <c r="A15" s="35">
        <v>43615</v>
      </c>
      <c r="B15" s="36">
        <v>4889</v>
      </c>
      <c r="C15" s="37" t="s">
        <v>34</v>
      </c>
      <c r="D15" s="37" t="s">
        <v>35</v>
      </c>
      <c r="E15" s="38">
        <v>54314</v>
      </c>
      <c r="F15" s="39">
        <v>40</v>
      </c>
      <c r="G15" s="40"/>
    </row>
    <row r="16" spans="1:7" ht="19.5" thickBot="1" x14ac:dyDescent="0.35">
      <c r="A16" s="41"/>
      <c r="B16" s="41"/>
      <c r="C16" s="41"/>
      <c r="D16" s="41"/>
      <c r="E16" s="42"/>
      <c r="F16" s="43">
        <f>SUM(F15:F15)</f>
        <v>40</v>
      </c>
      <c r="G16" s="44"/>
    </row>
    <row r="18" spans="1:7" ht="27" customHeight="1" x14ac:dyDescent="0.3">
      <c r="A18" s="29"/>
      <c r="B18" s="29"/>
      <c r="C18" s="29"/>
      <c r="D18" s="29"/>
      <c r="E18" s="29"/>
      <c r="F18" s="29"/>
      <c r="G18" s="30"/>
    </row>
    <row r="19" spans="1:7" ht="45" x14ac:dyDescent="0.3">
      <c r="A19" s="31" t="s">
        <v>1</v>
      </c>
      <c r="B19" s="31" t="s">
        <v>2</v>
      </c>
      <c r="C19" s="32" t="s">
        <v>3</v>
      </c>
      <c r="D19" s="32" t="s">
        <v>4</v>
      </c>
      <c r="E19" s="31" t="s">
        <v>5</v>
      </c>
      <c r="F19" s="33" t="s">
        <v>6</v>
      </c>
      <c r="G19" s="34"/>
    </row>
    <row r="20" spans="1:7" ht="25.5" x14ac:dyDescent="0.3">
      <c r="A20" s="35">
        <v>43691</v>
      </c>
      <c r="B20" s="36">
        <v>81</v>
      </c>
      <c r="C20" s="37" t="s">
        <v>36</v>
      </c>
      <c r="D20" s="37" t="s">
        <v>37</v>
      </c>
      <c r="E20" s="38">
        <v>56304</v>
      </c>
      <c r="F20" s="39">
        <v>550</v>
      </c>
      <c r="G20" s="40"/>
    </row>
    <row r="21" spans="1:7" ht="24.75" customHeight="1" x14ac:dyDescent="0.3">
      <c r="A21" s="45"/>
      <c r="B21" s="46"/>
      <c r="C21" s="37"/>
      <c r="D21" s="37"/>
      <c r="E21" s="46"/>
      <c r="F21" s="39">
        <f>+F20</f>
        <v>550</v>
      </c>
      <c r="G21" s="40"/>
    </row>
    <row r="23" spans="1:7" ht="28.5" customHeight="1" x14ac:dyDescent="0.3">
      <c r="A23" s="29"/>
      <c r="B23" s="29"/>
      <c r="C23" s="29"/>
      <c r="D23" s="29"/>
      <c r="E23" s="29"/>
      <c r="F23" s="29"/>
      <c r="G23" s="30"/>
    </row>
    <row r="24" spans="1:7" ht="45" x14ac:dyDescent="0.3">
      <c r="A24" s="31" t="s">
        <v>1</v>
      </c>
      <c r="B24" s="31" t="s">
        <v>2</v>
      </c>
      <c r="C24" s="32" t="s">
        <v>3</v>
      </c>
      <c r="D24" s="32" t="s">
        <v>4</v>
      </c>
      <c r="E24" s="31" t="s">
        <v>5</v>
      </c>
      <c r="F24" s="33" t="s">
        <v>6</v>
      </c>
      <c r="G24" s="34"/>
    </row>
    <row r="25" spans="1:7" ht="28.5" customHeight="1" x14ac:dyDescent="0.3">
      <c r="A25" s="35">
        <v>43732</v>
      </c>
      <c r="B25" s="36">
        <v>92</v>
      </c>
      <c r="C25" s="37" t="s">
        <v>36</v>
      </c>
      <c r="D25" s="37" t="s">
        <v>38</v>
      </c>
      <c r="E25" s="38">
        <v>56304</v>
      </c>
      <c r="F25" s="39">
        <v>165</v>
      </c>
      <c r="G25" s="40"/>
    </row>
    <row r="26" spans="1:7" ht="21" customHeight="1" x14ac:dyDescent="0.3">
      <c r="A26" s="45"/>
      <c r="B26" s="46"/>
      <c r="C26" s="37"/>
      <c r="D26" s="37"/>
      <c r="E26" s="46"/>
      <c r="F26" s="39">
        <f>+F25</f>
        <v>165</v>
      </c>
      <c r="G26" s="40"/>
    </row>
    <row r="27" spans="1:7" ht="18.75" customHeight="1" x14ac:dyDescent="0.3"/>
    <row r="28" spans="1:7" ht="25.5" customHeight="1" x14ac:dyDescent="0.3">
      <c r="A28" s="29"/>
      <c r="B28" s="29"/>
      <c r="C28" s="29"/>
      <c r="D28" s="29"/>
      <c r="E28" s="29"/>
      <c r="F28" s="29"/>
      <c r="G28" s="30"/>
    </row>
    <row r="29" spans="1:7" ht="45" x14ac:dyDescent="0.3">
      <c r="A29" s="31" t="s">
        <v>1</v>
      </c>
      <c r="B29" s="31" t="s">
        <v>2</v>
      </c>
      <c r="C29" s="32" t="s">
        <v>3</v>
      </c>
      <c r="D29" s="32" t="s">
        <v>4</v>
      </c>
      <c r="E29" s="31" t="s">
        <v>5</v>
      </c>
      <c r="F29" s="33" t="s">
        <v>6</v>
      </c>
      <c r="G29" s="34"/>
    </row>
    <row r="30" spans="1:7" ht="25.5" x14ac:dyDescent="0.3">
      <c r="A30" s="35">
        <v>43753</v>
      </c>
      <c r="B30" s="36">
        <v>99</v>
      </c>
      <c r="C30" s="37" t="s">
        <v>36</v>
      </c>
      <c r="D30" s="37" t="s">
        <v>39</v>
      </c>
      <c r="E30" s="38">
        <v>56304</v>
      </c>
      <c r="F30" s="39">
        <v>330</v>
      </c>
      <c r="G30" s="40"/>
    </row>
    <row r="31" spans="1:7" ht="22.5" customHeight="1" x14ac:dyDescent="0.3">
      <c r="A31" s="45"/>
      <c r="B31" s="46"/>
      <c r="C31" s="37"/>
      <c r="D31" s="37"/>
      <c r="E31" s="46"/>
      <c r="F31" s="39">
        <f>+F30</f>
        <v>330</v>
      </c>
      <c r="G31" s="40"/>
    </row>
    <row r="32" spans="1:7" ht="23.25" customHeight="1" x14ac:dyDescent="0.3">
      <c r="A32" s="29"/>
      <c r="B32" s="29"/>
      <c r="C32" s="29"/>
      <c r="D32" s="29"/>
      <c r="E32" s="29"/>
      <c r="F32" s="29"/>
      <c r="G32" s="30"/>
    </row>
    <row r="33" spans="1:7" ht="45" x14ac:dyDescent="0.3">
      <c r="A33" s="31" t="s">
        <v>1</v>
      </c>
      <c r="B33" s="31" t="s">
        <v>2</v>
      </c>
      <c r="C33" s="32" t="s">
        <v>3</v>
      </c>
      <c r="D33" s="32" t="s">
        <v>4</v>
      </c>
      <c r="E33" s="31" t="s">
        <v>5</v>
      </c>
      <c r="F33" s="33" t="s">
        <v>6</v>
      </c>
      <c r="G33" s="34"/>
    </row>
    <row r="34" spans="1:7" ht="25.5" x14ac:dyDescent="0.3">
      <c r="A34" s="35">
        <v>43779</v>
      </c>
      <c r="B34" s="36">
        <v>121</v>
      </c>
      <c r="C34" s="37" t="s">
        <v>36</v>
      </c>
      <c r="D34" s="37" t="s">
        <v>40</v>
      </c>
      <c r="E34" s="38">
        <v>56304</v>
      </c>
      <c r="F34" s="39">
        <v>385</v>
      </c>
      <c r="G34" s="40"/>
    </row>
    <row r="35" spans="1:7" ht="25.5" x14ac:dyDescent="0.3">
      <c r="A35" s="35">
        <v>43782</v>
      </c>
      <c r="B35" s="36">
        <v>109</v>
      </c>
      <c r="C35" s="37" t="s">
        <v>36</v>
      </c>
      <c r="D35" s="37" t="s">
        <v>41</v>
      </c>
      <c r="E35" s="38">
        <v>56304</v>
      </c>
      <c r="F35" s="39">
        <v>550</v>
      </c>
      <c r="G35" s="40"/>
    </row>
    <row r="36" spans="1:7" ht="18.75" customHeight="1" x14ac:dyDescent="0.3">
      <c r="A36" s="45"/>
      <c r="B36" s="46"/>
      <c r="C36" s="37"/>
      <c r="D36" s="37"/>
      <c r="E36" s="46"/>
      <c r="F36" s="39">
        <f>+F34+F35</f>
        <v>935</v>
      </c>
      <c r="G36" s="40"/>
    </row>
    <row r="38" spans="1:7" ht="32.25" customHeight="1" x14ac:dyDescent="0.3">
      <c r="A38" s="29"/>
      <c r="B38" s="29"/>
      <c r="C38" s="29"/>
      <c r="D38" s="29"/>
      <c r="E38" s="29"/>
      <c r="F38" s="29"/>
      <c r="G38" s="30"/>
    </row>
    <row r="39" spans="1:7" ht="45" x14ac:dyDescent="0.3">
      <c r="A39" s="31" t="s">
        <v>1</v>
      </c>
      <c r="B39" s="31" t="s">
        <v>2</v>
      </c>
      <c r="C39" s="32" t="s">
        <v>3</v>
      </c>
      <c r="D39" s="32" t="s">
        <v>4</v>
      </c>
      <c r="E39" s="31" t="s">
        <v>5</v>
      </c>
      <c r="F39" s="33" t="s">
        <v>6</v>
      </c>
      <c r="G39" s="34"/>
    </row>
    <row r="40" spans="1:7" ht="25.5" x14ac:dyDescent="0.3">
      <c r="A40" s="35">
        <v>43816</v>
      </c>
      <c r="B40" s="36">
        <v>124</v>
      </c>
      <c r="C40" s="37" t="s">
        <v>36</v>
      </c>
      <c r="D40" s="37" t="s">
        <v>42</v>
      </c>
      <c r="E40" s="38">
        <v>124</v>
      </c>
      <c r="F40" s="39">
        <v>275</v>
      </c>
      <c r="G40" s="40"/>
    </row>
    <row r="41" spans="1:7" ht="22.5" customHeight="1" x14ac:dyDescent="0.3">
      <c r="A41" s="45"/>
      <c r="B41" s="46"/>
      <c r="C41" s="37"/>
      <c r="D41" s="37"/>
      <c r="E41" s="46"/>
      <c r="F41" s="39">
        <f>+F40</f>
        <v>275</v>
      </c>
      <c r="G41" s="40"/>
    </row>
    <row r="43" spans="1:7" ht="29.25" customHeight="1" x14ac:dyDescent="0.3">
      <c r="A43" s="47"/>
      <c r="B43" s="47"/>
      <c r="C43" s="47"/>
      <c r="D43" s="47"/>
      <c r="E43" s="47"/>
      <c r="F43" s="48">
        <f>+F5+F11+F16+F21+F26+F31+F36+F41</f>
        <v>2563</v>
      </c>
      <c r="G43" s="5"/>
    </row>
    <row r="45" spans="1:7" ht="36" customHeight="1" x14ac:dyDescent="0.3">
      <c r="A45" s="49"/>
      <c r="B45" s="49"/>
      <c r="C45" s="49"/>
      <c r="D45" s="49"/>
      <c r="E45" s="49"/>
      <c r="F45" s="49"/>
      <c r="G45" s="50"/>
    </row>
    <row r="46" spans="1:7" ht="29.25" customHeight="1" x14ac:dyDescent="0.3">
      <c r="A46" s="29"/>
      <c r="B46" s="29"/>
      <c r="C46" s="29"/>
      <c r="D46" s="29"/>
      <c r="E46" s="29"/>
      <c r="F46" s="29"/>
      <c r="G46" s="30"/>
    </row>
    <row r="47" spans="1:7" ht="45" x14ac:dyDescent="0.3">
      <c r="A47" s="31" t="s">
        <v>1</v>
      </c>
      <c r="B47" s="31" t="s">
        <v>2</v>
      </c>
      <c r="C47" s="32" t="s">
        <v>3</v>
      </c>
      <c r="D47" s="32" t="s">
        <v>4</v>
      </c>
      <c r="E47" s="31" t="s">
        <v>5</v>
      </c>
      <c r="F47" s="33" t="s">
        <v>6</v>
      </c>
      <c r="G47" s="34"/>
    </row>
    <row r="48" spans="1:7" ht="35.25" customHeight="1" x14ac:dyDescent="0.3">
      <c r="A48" s="35">
        <v>43850</v>
      </c>
      <c r="B48" s="36">
        <v>134</v>
      </c>
      <c r="C48" s="37" t="s">
        <v>36</v>
      </c>
      <c r="D48" s="37" t="s">
        <v>43</v>
      </c>
      <c r="E48" s="38">
        <v>56304</v>
      </c>
      <c r="F48" s="39">
        <v>440</v>
      </c>
      <c r="G48" s="40"/>
    </row>
    <row r="49" spans="1:7" ht="19.5" customHeight="1" x14ac:dyDescent="0.3">
      <c r="A49" s="45"/>
      <c r="B49" s="46"/>
      <c r="C49" s="37"/>
      <c r="D49" s="37"/>
      <c r="E49" s="46"/>
      <c r="F49" s="39">
        <f>+F48</f>
        <v>440</v>
      </c>
      <c r="G49" s="40"/>
    </row>
    <row r="51" spans="1:7" ht="23.25" customHeight="1" x14ac:dyDescent="0.3">
      <c r="A51" s="29"/>
      <c r="B51" s="29"/>
      <c r="C51" s="29"/>
      <c r="D51" s="29"/>
      <c r="E51" s="29"/>
      <c r="F51" s="29"/>
      <c r="G51" s="30"/>
    </row>
    <row r="52" spans="1:7" ht="45" x14ac:dyDescent="0.3">
      <c r="A52" s="31" t="s">
        <v>1</v>
      </c>
      <c r="B52" s="31" t="s">
        <v>2</v>
      </c>
      <c r="C52" s="32" t="s">
        <v>3</v>
      </c>
      <c r="D52" s="32" t="s">
        <v>4</v>
      </c>
      <c r="E52" s="31" t="s">
        <v>5</v>
      </c>
      <c r="F52" s="33" t="s">
        <v>6</v>
      </c>
      <c r="G52" s="34"/>
    </row>
    <row r="53" spans="1:7" ht="49.5" customHeight="1" x14ac:dyDescent="0.3">
      <c r="A53" s="35">
        <v>43873</v>
      </c>
      <c r="B53" s="36">
        <v>158</v>
      </c>
      <c r="C53" s="37" t="s">
        <v>36</v>
      </c>
      <c r="D53" s="37" t="s">
        <v>43</v>
      </c>
      <c r="E53" s="38">
        <v>56304</v>
      </c>
      <c r="F53" s="39">
        <v>440</v>
      </c>
      <c r="G53" s="40"/>
    </row>
    <row r="54" spans="1:7" ht="19.5" customHeight="1" x14ac:dyDescent="0.3">
      <c r="A54" s="45"/>
      <c r="B54" s="46"/>
      <c r="C54" s="37"/>
      <c r="D54" s="37"/>
      <c r="E54" s="46"/>
      <c r="F54" s="39">
        <f>+F53</f>
        <v>440</v>
      </c>
      <c r="G54" s="40"/>
    </row>
    <row r="56" spans="1:7" ht="22.5" x14ac:dyDescent="0.3">
      <c r="A56" s="29"/>
      <c r="B56" s="29"/>
      <c r="C56" s="29"/>
      <c r="D56" s="29"/>
      <c r="E56" s="29"/>
      <c r="F56" s="29"/>
      <c r="G56" s="30"/>
    </row>
    <row r="57" spans="1:7" ht="45" x14ac:dyDescent="0.3">
      <c r="A57" s="31" t="s">
        <v>1</v>
      </c>
      <c r="B57" s="31" t="s">
        <v>2</v>
      </c>
      <c r="C57" s="32" t="s">
        <v>3</v>
      </c>
      <c r="D57" s="32" t="s">
        <v>4</v>
      </c>
      <c r="E57" s="31" t="s">
        <v>5</v>
      </c>
      <c r="F57" s="33" t="s">
        <v>6</v>
      </c>
      <c r="G57" s="34"/>
    </row>
    <row r="58" spans="1:7" ht="49.5" customHeight="1" x14ac:dyDescent="0.3">
      <c r="A58" s="35">
        <v>43906</v>
      </c>
      <c r="B58" s="36">
        <v>180</v>
      </c>
      <c r="C58" s="37" t="s">
        <v>36</v>
      </c>
      <c r="D58" s="37" t="s">
        <v>44</v>
      </c>
      <c r="E58" s="38">
        <v>56404</v>
      </c>
      <c r="F58" s="39">
        <v>385</v>
      </c>
      <c r="G58" s="40"/>
    </row>
    <row r="59" spans="1:7" ht="27" customHeight="1" x14ac:dyDescent="0.3">
      <c r="A59" s="35">
        <v>43910</v>
      </c>
      <c r="B59" s="36">
        <v>4828</v>
      </c>
      <c r="C59" s="37" t="s">
        <v>45</v>
      </c>
      <c r="D59" s="37" t="s">
        <v>46</v>
      </c>
      <c r="E59" s="38">
        <v>54101</v>
      </c>
      <c r="F59" s="39">
        <v>50</v>
      </c>
      <c r="G59" s="40"/>
    </row>
    <row r="60" spans="1:7" ht="21.75" customHeight="1" x14ac:dyDescent="0.3">
      <c r="A60" s="45"/>
      <c r="B60" s="46"/>
      <c r="C60" s="37"/>
      <c r="D60" s="37"/>
      <c r="E60" s="46"/>
      <c r="F60" s="39">
        <f>+F58+F59</f>
        <v>435</v>
      </c>
      <c r="G60" s="40"/>
    </row>
    <row r="62" spans="1:7" ht="22.5" x14ac:dyDescent="0.3">
      <c r="A62" s="29"/>
      <c r="B62" s="29"/>
      <c r="C62" s="29"/>
      <c r="D62" s="29"/>
      <c r="E62" s="29"/>
      <c r="F62" s="29"/>
      <c r="G62" s="30"/>
    </row>
    <row r="63" spans="1:7" ht="45" x14ac:dyDescent="0.3">
      <c r="A63" s="31" t="s">
        <v>1</v>
      </c>
      <c r="B63" s="31" t="s">
        <v>2</v>
      </c>
      <c r="C63" s="32" t="s">
        <v>3</v>
      </c>
      <c r="D63" s="32" t="s">
        <v>4</v>
      </c>
      <c r="E63" s="31" t="s">
        <v>5</v>
      </c>
      <c r="F63" s="33" t="s">
        <v>6</v>
      </c>
      <c r="G63" s="34"/>
    </row>
    <row r="64" spans="1:7" ht="25.5" x14ac:dyDescent="0.3">
      <c r="A64" s="35">
        <v>43945</v>
      </c>
      <c r="B64" s="36">
        <v>184</v>
      </c>
      <c r="C64" s="37" t="s">
        <v>36</v>
      </c>
      <c r="D64" s="37" t="s">
        <v>47</v>
      </c>
      <c r="E64" s="38">
        <v>56304</v>
      </c>
      <c r="F64" s="39">
        <v>660</v>
      </c>
      <c r="G64" s="40"/>
    </row>
    <row r="65" spans="1:8" ht="23.25" customHeight="1" x14ac:dyDescent="0.3">
      <c r="A65" s="45"/>
      <c r="B65" s="46"/>
      <c r="C65" s="37"/>
      <c r="D65" s="37"/>
      <c r="E65" s="46"/>
      <c r="F65" s="39">
        <f>+F64</f>
        <v>660</v>
      </c>
      <c r="G65" s="40"/>
    </row>
    <row r="67" spans="1:8" ht="22.5" x14ac:dyDescent="0.3">
      <c r="A67" s="29"/>
      <c r="B67" s="29"/>
      <c r="C67" s="29"/>
      <c r="D67" s="29"/>
      <c r="E67" s="29"/>
      <c r="F67" s="29"/>
      <c r="G67" s="30"/>
    </row>
    <row r="68" spans="1:8" ht="45" x14ac:dyDescent="0.3">
      <c r="A68" s="31" t="s">
        <v>1</v>
      </c>
      <c r="B68" s="31" t="s">
        <v>2</v>
      </c>
      <c r="C68" s="32" t="s">
        <v>3</v>
      </c>
      <c r="D68" s="32" t="s">
        <v>4</v>
      </c>
      <c r="E68" s="31" t="s">
        <v>5</v>
      </c>
      <c r="F68" s="33" t="s">
        <v>6</v>
      </c>
      <c r="G68" s="34"/>
    </row>
    <row r="69" spans="1:8" ht="25.5" x14ac:dyDescent="0.3">
      <c r="A69" s="35">
        <v>43976</v>
      </c>
      <c r="B69" s="36">
        <v>191</v>
      </c>
      <c r="C69" s="37" t="s">
        <v>48</v>
      </c>
      <c r="D69" s="37" t="s">
        <v>49</v>
      </c>
      <c r="E69" s="38">
        <v>56304</v>
      </c>
      <c r="F69" s="39">
        <v>715</v>
      </c>
      <c r="G69" s="40"/>
    </row>
    <row r="70" spans="1:8" ht="19.5" customHeight="1" x14ac:dyDescent="0.3">
      <c r="A70" s="45"/>
      <c r="B70" s="46"/>
      <c r="C70" s="37"/>
      <c r="D70" s="37"/>
      <c r="E70" s="46"/>
      <c r="F70" s="39">
        <f>+F69</f>
        <v>715</v>
      </c>
      <c r="G70" s="40"/>
    </row>
    <row r="71" spans="1:8" ht="30.75" customHeight="1" x14ac:dyDescent="0.3"/>
    <row r="72" spans="1:8" ht="22.5" x14ac:dyDescent="0.3">
      <c r="A72" s="29"/>
      <c r="B72" s="29"/>
      <c r="C72" s="29"/>
      <c r="D72" s="29"/>
      <c r="E72" s="29"/>
      <c r="F72" s="29"/>
      <c r="G72" s="30"/>
    </row>
    <row r="73" spans="1:8" ht="45" x14ac:dyDescent="0.3">
      <c r="A73" s="31" t="s">
        <v>1</v>
      </c>
      <c r="B73" s="31" t="s">
        <v>2</v>
      </c>
      <c r="C73" s="32" t="s">
        <v>3</v>
      </c>
      <c r="D73" s="32" t="s">
        <v>4</v>
      </c>
      <c r="E73" s="31" t="s">
        <v>5</v>
      </c>
      <c r="F73" s="33" t="s">
        <v>6</v>
      </c>
      <c r="G73" s="34"/>
    </row>
    <row r="74" spans="1:8" ht="25.5" x14ac:dyDescent="0.3">
      <c r="A74" s="35">
        <v>44014</v>
      </c>
      <c r="B74" s="36">
        <v>205</v>
      </c>
      <c r="C74" s="37" t="s">
        <v>36</v>
      </c>
      <c r="D74" s="37" t="s">
        <v>50</v>
      </c>
      <c r="E74" s="38">
        <v>56304</v>
      </c>
      <c r="F74" s="39">
        <v>440</v>
      </c>
      <c r="G74" s="40"/>
    </row>
    <row r="75" spans="1:8" ht="25.5" x14ac:dyDescent="0.3">
      <c r="A75" s="35">
        <v>44035</v>
      </c>
      <c r="B75" s="36">
        <v>215</v>
      </c>
      <c r="C75" s="37" t="s">
        <v>36</v>
      </c>
      <c r="D75" s="37" t="s">
        <v>51</v>
      </c>
      <c r="E75" s="38">
        <v>56304</v>
      </c>
      <c r="F75" s="39">
        <v>330</v>
      </c>
      <c r="G75" s="40"/>
    </row>
    <row r="76" spans="1:8" ht="22.5" customHeight="1" x14ac:dyDescent="0.3">
      <c r="A76" s="45"/>
      <c r="B76" s="46"/>
      <c r="C76" s="37"/>
      <c r="D76" s="37"/>
      <c r="E76" s="46"/>
      <c r="F76" s="39">
        <f>+F74+F75</f>
        <v>770</v>
      </c>
      <c r="G76" s="40"/>
    </row>
    <row r="78" spans="1:8" ht="22.5" x14ac:dyDescent="0.3">
      <c r="A78" s="29"/>
      <c r="B78" s="29"/>
      <c r="C78" s="29"/>
      <c r="D78" s="29"/>
      <c r="E78" s="29"/>
      <c r="F78" s="29"/>
      <c r="G78" s="30"/>
    </row>
    <row r="79" spans="1:8" ht="45" x14ac:dyDescent="0.3">
      <c r="A79" s="31" t="s">
        <v>1</v>
      </c>
      <c r="B79" s="31" t="s">
        <v>2</v>
      </c>
      <c r="C79" s="32" t="s">
        <v>3</v>
      </c>
      <c r="D79" s="32" t="s">
        <v>4</v>
      </c>
      <c r="E79" s="31" t="s">
        <v>5</v>
      </c>
      <c r="F79" s="33" t="s">
        <v>6</v>
      </c>
      <c r="G79" s="34"/>
      <c r="H79" s="3" t="s">
        <v>52</v>
      </c>
    </row>
    <row r="80" spans="1:8" ht="24.75" customHeight="1" x14ac:dyDescent="0.3">
      <c r="A80" s="35">
        <v>44074</v>
      </c>
      <c r="B80" s="36">
        <v>239</v>
      </c>
      <c r="C80" s="37" t="s">
        <v>36</v>
      </c>
      <c r="D80" s="37" t="s">
        <v>53</v>
      </c>
      <c r="E80" s="38">
        <v>56304</v>
      </c>
      <c r="F80" s="39">
        <v>275</v>
      </c>
      <c r="G80" s="40"/>
    </row>
    <row r="81" spans="1:7" ht="22.5" customHeight="1" x14ac:dyDescent="0.3">
      <c r="A81" s="45"/>
      <c r="B81" s="46"/>
      <c r="C81" s="37"/>
      <c r="D81" s="37"/>
      <c r="E81" s="46"/>
      <c r="F81" s="39">
        <f>+F80</f>
        <v>275</v>
      </c>
      <c r="G81" s="40"/>
    </row>
    <row r="82" spans="1:7" ht="17.25" customHeight="1" x14ac:dyDescent="0.3"/>
    <row r="83" spans="1:7" ht="22.5" x14ac:dyDescent="0.3">
      <c r="A83" s="29"/>
      <c r="B83" s="29"/>
      <c r="C83" s="29"/>
      <c r="D83" s="29"/>
      <c r="E83" s="29"/>
      <c r="F83" s="29"/>
      <c r="G83" s="30"/>
    </row>
    <row r="84" spans="1:7" ht="45" x14ac:dyDescent="0.3">
      <c r="A84" s="31" t="s">
        <v>1</v>
      </c>
      <c r="B84" s="31" t="s">
        <v>2</v>
      </c>
      <c r="C84" s="32" t="s">
        <v>3</v>
      </c>
      <c r="D84" s="32" t="s">
        <v>4</v>
      </c>
      <c r="E84" s="31" t="s">
        <v>5</v>
      </c>
      <c r="F84" s="33" t="s">
        <v>6</v>
      </c>
      <c r="G84" s="34"/>
    </row>
    <row r="85" spans="1:7" x14ac:dyDescent="0.3">
      <c r="A85" s="35">
        <v>44109</v>
      </c>
      <c r="B85" s="36">
        <v>263</v>
      </c>
      <c r="C85" s="19" t="s">
        <v>36</v>
      </c>
      <c r="D85" s="37" t="s">
        <v>54</v>
      </c>
      <c r="E85" s="38">
        <v>56304</v>
      </c>
      <c r="F85" s="39">
        <v>715</v>
      </c>
      <c r="G85" s="40"/>
    </row>
    <row r="86" spans="1:7" ht="21.75" customHeight="1" x14ac:dyDescent="0.3">
      <c r="A86" s="35">
        <v>44133</v>
      </c>
      <c r="B86" s="36">
        <v>271</v>
      </c>
      <c r="C86" s="19" t="s">
        <v>36</v>
      </c>
      <c r="D86" s="37" t="s">
        <v>40</v>
      </c>
      <c r="E86" s="38">
        <v>56304</v>
      </c>
      <c r="F86" s="39">
        <v>385</v>
      </c>
      <c r="G86" s="40"/>
    </row>
    <row r="87" spans="1:7" ht="30.75" customHeight="1" x14ac:dyDescent="0.3">
      <c r="A87" s="35">
        <v>44124</v>
      </c>
      <c r="B87" s="36">
        <v>136</v>
      </c>
      <c r="C87" s="37" t="s">
        <v>55</v>
      </c>
      <c r="D87" s="37" t="s">
        <v>56</v>
      </c>
      <c r="E87" s="38">
        <v>54107</v>
      </c>
      <c r="F87" s="39">
        <v>5.9</v>
      </c>
      <c r="G87" s="40"/>
    </row>
    <row r="88" spans="1:7" ht="32.25" customHeight="1" x14ac:dyDescent="0.3">
      <c r="A88" s="35">
        <v>44124</v>
      </c>
      <c r="B88" s="36">
        <v>137</v>
      </c>
      <c r="C88" s="37" t="s">
        <v>55</v>
      </c>
      <c r="D88" s="37" t="s">
        <v>57</v>
      </c>
      <c r="E88" s="20" t="s">
        <v>58</v>
      </c>
      <c r="F88" s="39">
        <v>795.34</v>
      </c>
      <c r="G88" s="40"/>
    </row>
    <row r="89" spans="1:7" ht="22.5" customHeight="1" x14ac:dyDescent="0.3">
      <c r="A89" s="45"/>
      <c r="B89" s="46"/>
      <c r="C89" s="37"/>
      <c r="D89" s="37"/>
      <c r="E89" s="46"/>
      <c r="F89" s="39">
        <f>+F85+F86+F87+F88</f>
        <v>1901.2400000000002</v>
      </c>
      <c r="G89" s="40"/>
    </row>
    <row r="91" spans="1:7" ht="22.5" x14ac:dyDescent="0.3">
      <c r="A91" s="29"/>
      <c r="B91" s="29"/>
      <c r="C91" s="29"/>
      <c r="D91" s="29"/>
      <c r="E91" s="29"/>
      <c r="F91" s="29"/>
      <c r="G91" s="30"/>
    </row>
    <row r="92" spans="1:7" ht="45" x14ac:dyDescent="0.3">
      <c r="A92" s="31" t="s">
        <v>1</v>
      </c>
      <c r="B92" s="31" t="s">
        <v>2</v>
      </c>
      <c r="C92" s="32" t="s">
        <v>3</v>
      </c>
      <c r="D92" s="32" t="s">
        <v>4</v>
      </c>
      <c r="E92" s="31" t="s">
        <v>5</v>
      </c>
      <c r="F92" s="33" t="s">
        <v>6</v>
      </c>
      <c r="G92" s="34"/>
    </row>
    <row r="93" spans="1:7" ht="25.5" x14ac:dyDescent="0.3">
      <c r="A93" s="35">
        <v>44151</v>
      </c>
      <c r="B93" s="36">
        <v>276</v>
      </c>
      <c r="C93" s="37" t="s">
        <v>48</v>
      </c>
      <c r="D93" s="37" t="s">
        <v>59</v>
      </c>
      <c r="E93" s="38">
        <v>46304</v>
      </c>
      <c r="F93" s="39">
        <v>110</v>
      </c>
      <c r="G93" s="40"/>
    </row>
    <row r="94" spans="1:7" ht="19.5" customHeight="1" x14ac:dyDescent="0.3">
      <c r="A94" s="45"/>
      <c r="B94" s="46"/>
      <c r="C94" s="37"/>
      <c r="D94" s="37"/>
      <c r="E94" s="46"/>
      <c r="F94" s="39">
        <f>+F93</f>
        <v>110</v>
      </c>
      <c r="G94" s="40"/>
    </row>
    <row r="95" spans="1:7" ht="19.5" customHeight="1" x14ac:dyDescent="0.3">
      <c r="A95" s="51"/>
      <c r="B95" s="52"/>
      <c r="C95" s="53"/>
      <c r="D95" s="53"/>
      <c r="E95" s="52"/>
      <c r="F95" s="54"/>
      <c r="G95" s="40"/>
    </row>
    <row r="96" spans="1:7" ht="33" customHeight="1" x14ac:dyDescent="0.3">
      <c r="A96" s="29"/>
      <c r="B96" s="29"/>
      <c r="C96" s="29"/>
      <c r="D96" s="29"/>
      <c r="E96" s="29"/>
      <c r="F96" s="29"/>
      <c r="G96" s="30"/>
    </row>
    <row r="97" spans="1:7" ht="45" x14ac:dyDescent="0.3">
      <c r="A97" s="31" t="s">
        <v>1</v>
      </c>
      <c r="B97" s="31" t="s">
        <v>2</v>
      </c>
      <c r="C97" s="32" t="s">
        <v>3</v>
      </c>
      <c r="D97" s="32" t="s">
        <v>4</v>
      </c>
      <c r="E97" s="31" t="s">
        <v>5</v>
      </c>
      <c r="F97" s="33" t="s">
        <v>6</v>
      </c>
      <c r="G97" s="34"/>
    </row>
    <row r="98" spans="1:7" ht="79.5" customHeight="1" x14ac:dyDescent="0.3">
      <c r="A98" s="35">
        <v>44181</v>
      </c>
      <c r="B98" s="36">
        <v>287</v>
      </c>
      <c r="C98" s="37" t="s">
        <v>36</v>
      </c>
      <c r="D98" s="19" t="s">
        <v>60</v>
      </c>
      <c r="E98" s="38">
        <v>56304</v>
      </c>
      <c r="F98" s="39">
        <v>330</v>
      </c>
      <c r="G98" s="40"/>
    </row>
    <row r="99" spans="1:7" ht="21" customHeight="1" x14ac:dyDescent="0.3">
      <c r="A99" s="45"/>
      <c r="B99" s="46"/>
      <c r="C99" s="37"/>
      <c r="D99" s="37"/>
      <c r="E99" s="46"/>
      <c r="F99" s="39">
        <f>+F98</f>
        <v>330</v>
      </c>
      <c r="G99" s="40"/>
    </row>
    <row r="101" spans="1:7" ht="35.25" customHeight="1" x14ac:dyDescent="0.3">
      <c r="A101" s="47"/>
      <c r="B101" s="47"/>
      <c r="C101" s="47"/>
      <c r="D101" s="47"/>
      <c r="E101" s="47"/>
      <c r="F101" s="48">
        <f>+F49+F54+F60+F65+F70+F76+F81+F89+F94+F99</f>
        <v>6076.24</v>
      </c>
      <c r="G101" s="5"/>
    </row>
    <row r="103" spans="1:7" ht="54" customHeight="1" x14ac:dyDescent="0.3">
      <c r="A103" s="49"/>
      <c r="B103" s="49"/>
      <c r="C103" s="49"/>
      <c r="D103" s="49"/>
      <c r="E103" s="49"/>
      <c r="F103" s="49"/>
      <c r="G103" s="50"/>
    </row>
    <row r="104" spans="1:7" ht="22.5" x14ac:dyDescent="0.3">
      <c r="A104" s="29"/>
      <c r="B104" s="29"/>
      <c r="C104" s="29"/>
      <c r="D104" s="29"/>
      <c r="E104" s="29"/>
      <c r="F104" s="29"/>
      <c r="G104" s="30"/>
    </row>
    <row r="105" spans="1:7" ht="45" x14ac:dyDescent="0.3">
      <c r="A105" s="31" t="s">
        <v>1</v>
      </c>
      <c r="B105" s="31" t="s">
        <v>2</v>
      </c>
      <c r="C105" s="32" t="s">
        <v>3</v>
      </c>
      <c r="D105" s="32" t="s">
        <v>4</v>
      </c>
      <c r="E105" s="31" t="s">
        <v>5</v>
      </c>
      <c r="F105" s="33" t="s">
        <v>6</v>
      </c>
      <c r="G105" s="34"/>
    </row>
    <row r="106" spans="1:7" ht="25.5" x14ac:dyDescent="0.3">
      <c r="A106" s="35">
        <v>44215</v>
      </c>
      <c r="B106" s="36">
        <v>294</v>
      </c>
      <c r="C106" s="37" t="s">
        <v>36</v>
      </c>
      <c r="D106" s="19" t="s">
        <v>61</v>
      </c>
      <c r="E106" s="38">
        <v>56304</v>
      </c>
      <c r="F106" s="39">
        <v>330</v>
      </c>
      <c r="G106" s="40" t="s">
        <v>52</v>
      </c>
    </row>
    <row r="107" spans="1:7" ht="25.5" customHeight="1" x14ac:dyDescent="0.3">
      <c r="A107" s="35">
        <v>44201</v>
      </c>
      <c r="B107" s="36"/>
      <c r="C107" s="37" t="s">
        <v>62</v>
      </c>
      <c r="D107" s="19" t="s">
        <v>63</v>
      </c>
      <c r="E107" s="38" t="s">
        <v>64</v>
      </c>
      <c r="F107" s="39">
        <v>108</v>
      </c>
      <c r="G107" s="40"/>
    </row>
    <row r="108" spans="1:7" ht="21" customHeight="1" x14ac:dyDescent="0.3">
      <c r="A108" s="55"/>
      <c r="B108" s="56"/>
      <c r="C108" s="57" t="s">
        <v>65</v>
      </c>
      <c r="D108" s="58"/>
      <c r="E108" s="56"/>
      <c r="F108" s="59">
        <f>+F106+F107</f>
        <v>438</v>
      </c>
      <c r="G108" s="40"/>
    </row>
    <row r="109" spans="1:7" ht="11.25" customHeight="1" x14ac:dyDescent="0.3"/>
    <row r="110" spans="1:7" ht="22.5" x14ac:dyDescent="0.3">
      <c r="A110" s="29"/>
      <c r="B110" s="29"/>
      <c r="C110" s="29"/>
      <c r="D110" s="29"/>
      <c r="E110" s="29"/>
      <c r="F110" s="29"/>
      <c r="G110" s="30"/>
    </row>
    <row r="111" spans="1:7" ht="45" x14ac:dyDescent="0.3">
      <c r="A111" s="31" t="s">
        <v>1</v>
      </c>
      <c r="B111" s="31" t="s">
        <v>2</v>
      </c>
      <c r="C111" s="32" t="s">
        <v>3</v>
      </c>
      <c r="D111" s="32" t="s">
        <v>4</v>
      </c>
      <c r="E111" s="31" t="s">
        <v>5</v>
      </c>
      <c r="F111" s="33" t="s">
        <v>6</v>
      </c>
      <c r="G111" s="34"/>
    </row>
    <row r="112" spans="1:7" ht="25.5" x14ac:dyDescent="0.3">
      <c r="A112" s="35">
        <v>44286</v>
      </c>
      <c r="B112" s="36">
        <v>34203</v>
      </c>
      <c r="C112" s="37" t="s">
        <v>66</v>
      </c>
      <c r="D112" s="19" t="s">
        <v>67</v>
      </c>
      <c r="E112" s="38">
        <v>54110</v>
      </c>
      <c r="F112" s="39">
        <v>1984.36</v>
      </c>
      <c r="G112" s="40"/>
    </row>
    <row r="113" spans="1:8" ht="25.5" x14ac:dyDescent="0.3">
      <c r="A113" s="35">
        <v>44286</v>
      </c>
      <c r="B113" s="36">
        <v>34202</v>
      </c>
      <c r="C113" s="37" t="s">
        <v>66</v>
      </c>
      <c r="D113" s="19" t="s">
        <v>67</v>
      </c>
      <c r="E113" s="38">
        <v>54110</v>
      </c>
      <c r="F113" s="39">
        <v>59.42</v>
      </c>
      <c r="G113" s="40"/>
    </row>
    <row r="114" spans="1:8" ht="25.5" x14ac:dyDescent="0.3">
      <c r="A114" s="35">
        <v>44274</v>
      </c>
      <c r="B114" s="36">
        <v>339</v>
      </c>
      <c r="C114" s="37" t="s">
        <v>36</v>
      </c>
      <c r="D114" s="19" t="s">
        <v>68</v>
      </c>
      <c r="E114" s="38">
        <v>56304</v>
      </c>
      <c r="F114" s="39">
        <v>381.59</v>
      </c>
      <c r="G114" s="40"/>
    </row>
    <row r="115" spans="1:8" ht="25.5" x14ac:dyDescent="0.3">
      <c r="A115" s="35">
        <v>44280</v>
      </c>
      <c r="B115" s="36">
        <v>168</v>
      </c>
      <c r="C115" s="37" t="s">
        <v>69</v>
      </c>
      <c r="D115" s="19" t="s">
        <v>70</v>
      </c>
      <c r="E115" s="38"/>
      <c r="F115" s="39">
        <v>7200</v>
      </c>
      <c r="G115" s="40"/>
    </row>
    <row r="116" spans="1:8" ht="36" x14ac:dyDescent="0.3">
      <c r="A116" s="35">
        <v>44274</v>
      </c>
      <c r="B116" s="36">
        <v>404</v>
      </c>
      <c r="C116" s="37" t="s">
        <v>71</v>
      </c>
      <c r="D116" s="19" t="s">
        <v>72</v>
      </c>
      <c r="E116" s="38">
        <v>54118</v>
      </c>
      <c r="F116" s="39">
        <v>169</v>
      </c>
      <c r="G116" s="40"/>
    </row>
    <row r="117" spans="1:8" ht="21.75" customHeight="1" x14ac:dyDescent="0.3">
      <c r="A117" s="45"/>
      <c r="B117" s="46"/>
      <c r="C117" s="37"/>
      <c r="D117" s="37"/>
      <c r="E117" s="46"/>
      <c r="F117" s="39">
        <f>+F112+F113+F114+F115+F116</f>
        <v>9794.369999999999</v>
      </c>
      <c r="G117" s="40"/>
    </row>
    <row r="118" spans="1:8" ht="44.25" customHeight="1" x14ac:dyDescent="0.3"/>
    <row r="119" spans="1:8" ht="22.5" x14ac:dyDescent="0.3">
      <c r="A119" s="29"/>
      <c r="B119" s="29"/>
      <c r="C119" s="29"/>
      <c r="D119" s="29"/>
      <c r="E119" s="29"/>
      <c r="F119" s="29"/>
      <c r="G119" s="30"/>
    </row>
    <row r="120" spans="1:8" ht="45" x14ac:dyDescent="0.3">
      <c r="A120" s="31" t="s">
        <v>1</v>
      </c>
      <c r="B120" s="31" t="s">
        <v>2</v>
      </c>
      <c r="C120" s="32" t="s">
        <v>3</v>
      </c>
      <c r="D120" s="32" t="s">
        <v>4</v>
      </c>
      <c r="E120" s="31" t="s">
        <v>5</v>
      </c>
      <c r="F120" s="33" t="s">
        <v>6</v>
      </c>
      <c r="G120" s="34"/>
    </row>
    <row r="121" spans="1:8" ht="25.5" x14ac:dyDescent="0.3">
      <c r="A121" s="35">
        <v>44302</v>
      </c>
      <c r="B121" s="36">
        <v>34719</v>
      </c>
      <c r="C121" s="37" t="s">
        <v>66</v>
      </c>
      <c r="D121" s="19" t="s">
        <v>73</v>
      </c>
      <c r="E121" s="38">
        <v>54110</v>
      </c>
      <c r="F121" s="39">
        <v>1730.36</v>
      </c>
      <c r="G121" s="40"/>
    </row>
    <row r="122" spans="1:8" ht="25.5" x14ac:dyDescent="0.3">
      <c r="A122" s="35">
        <v>44302</v>
      </c>
      <c r="B122" s="36">
        <v>34718</v>
      </c>
      <c r="C122" s="37" t="s">
        <v>66</v>
      </c>
      <c r="D122" s="19" t="s">
        <v>73</v>
      </c>
      <c r="E122" s="38">
        <v>54110</v>
      </c>
      <c r="F122" s="39">
        <v>28.39</v>
      </c>
      <c r="G122" s="40"/>
    </row>
    <row r="123" spans="1:8" ht="25.5" x14ac:dyDescent="0.3">
      <c r="A123" s="35">
        <v>44313</v>
      </c>
      <c r="B123" s="36">
        <v>347</v>
      </c>
      <c r="C123" s="37" t="s">
        <v>36</v>
      </c>
      <c r="D123" s="19" t="s">
        <v>74</v>
      </c>
      <c r="E123" s="38">
        <v>56304</v>
      </c>
      <c r="F123" s="39">
        <v>218.05</v>
      </c>
      <c r="G123" s="40"/>
    </row>
    <row r="124" spans="1:8" ht="35.25" customHeight="1" x14ac:dyDescent="0.3">
      <c r="A124" s="35">
        <v>44305</v>
      </c>
      <c r="B124" s="36">
        <v>172</v>
      </c>
      <c r="C124" s="37" t="s">
        <v>75</v>
      </c>
      <c r="D124" s="19" t="s">
        <v>76</v>
      </c>
      <c r="E124" s="38"/>
      <c r="F124" s="39">
        <v>5400</v>
      </c>
      <c r="G124" s="40"/>
    </row>
    <row r="125" spans="1:8" ht="26.25" customHeight="1" x14ac:dyDescent="0.3">
      <c r="A125" s="45"/>
      <c r="B125" s="46"/>
      <c r="C125" s="37"/>
      <c r="D125" s="37"/>
      <c r="E125" s="46"/>
      <c r="F125" s="39">
        <f>+F121+F122+F123+F124</f>
        <v>7376.8</v>
      </c>
      <c r="G125" s="40"/>
    </row>
    <row r="127" spans="1:8" ht="36" customHeight="1" x14ac:dyDescent="0.3">
      <c r="A127" s="60"/>
      <c r="B127" s="60"/>
      <c r="C127" s="60"/>
      <c r="D127" s="60"/>
      <c r="E127" s="60"/>
      <c r="F127" s="48">
        <f>+F108+F117+F125</f>
        <v>17609.169999999998</v>
      </c>
      <c r="G127" s="61"/>
    </row>
    <row r="128" spans="1:8" s="8" customFormat="1" ht="36" customHeight="1" x14ac:dyDescent="0.3">
      <c r="A128" s="4"/>
      <c r="B128" s="4"/>
      <c r="C128" s="4"/>
      <c r="D128" s="4"/>
      <c r="E128" s="4"/>
      <c r="F128" s="5"/>
      <c r="G128" s="6"/>
      <c r="H128" s="7"/>
    </row>
    <row r="129" spans="1:9" hidden="1" x14ac:dyDescent="0.3"/>
    <row r="131" spans="1:9" ht="49.5" customHeight="1" x14ac:dyDescent="0.3">
      <c r="A131" s="62"/>
      <c r="B131" s="62"/>
      <c r="C131" s="62"/>
      <c r="D131" s="62"/>
      <c r="E131" s="62"/>
      <c r="F131" s="63">
        <f>+F43+F101+F127</f>
        <v>26248.409999999996</v>
      </c>
      <c r="G131" s="64"/>
    </row>
    <row r="132" spans="1:9" s="3" customFormat="1" ht="35.25" customHeight="1" x14ac:dyDescent="0.3">
      <c r="A132" s="65"/>
      <c r="B132" s="65"/>
      <c r="C132" s="65"/>
      <c r="D132" s="65"/>
      <c r="E132" s="65"/>
      <c r="F132" s="66"/>
      <c r="G132" s="64" t="s">
        <v>52</v>
      </c>
      <c r="I132"/>
    </row>
    <row r="133" spans="1:9" s="3" customFormat="1" ht="35.25" customHeight="1" x14ac:dyDescent="0.3">
      <c r="A133" s="67"/>
      <c r="B133" s="67"/>
      <c r="C133" s="67"/>
      <c r="D133" s="67"/>
      <c r="E133" s="67"/>
      <c r="F133" s="67"/>
      <c r="G133" s="64"/>
      <c r="I133"/>
    </row>
    <row r="134" spans="1:9" ht="20.25" customHeight="1" x14ac:dyDescent="0.3">
      <c r="A134" s="26"/>
      <c r="B134" s="26"/>
      <c r="C134" s="26"/>
      <c r="D134" s="26"/>
      <c r="E134" s="27"/>
      <c r="F134" s="28"/>
    </row>
    <row r="135" spans="1:9" ht="26.25" customHeight="1" x14ac:dyDescent="0.3">
      <c r="A135" s="68"/>
      <c r="B135" s="68"/>
      <c r="C135" s="68"/>
      <c r="D135" s="68"/>
      <c r="E135" s="68"/>
      <c r="F135" s="68"/>
    </row>
    <row r="136" spans="1:9" ht="39.75" customHeight="1" x14ac:dyDescent="0.3">
      <c r="A136" s="69" t="s">
        <v>1</v>
      </c>
      <c r="B136" s="69" t="s">
        <v>2</v>
      </c>
      <c r="C136" s="70" t="s">
        <v>3</v>
      </c>
      <c r="D136" s="70" t="s">
        <v>4</v>
      </c>
      <c r="E136" s="69" t="s">
        <v>5</v>
      </c>
      <c r="F136" s="70" t="s">
        <v>6</v>
      </c>
      <c r="G136" s="71" t="s">
        <v>52</v>
      </c>
      <c r="I136" s="72">
        <f>+F149+F154+F159+F165+F174+F186+F212+F255</f>
        <v>188879.25</v>
      </c>
    </row>
    <row r="137" spans="1:9" ht="31.5" customHeight="1" x14ac:dyDescent="0.25">
      <c r="A137" s="73">
        <v>45030</v>
      </c>
      <c r="B137" s="74">
        <v>196</v>
      </c>
      <c r="C137" s="75" t="s">
        <v>77</v>
      </c>
      <c r="D137" s="75" t="s">
        <v>78</v>
      </c>
      <c r="E137" s="75" t="s">
        <v>79</v>
      </c>
      <c r="F137" s="76">
        <v>800</v>
      </c>
      <c r="H137"/>
      <c r="I137" s="77"/>
    </row>
    <row r="138" spans="1:9" ht="32.25" customHeight="1" x14ac:dyDescent="0.25">
      <c r="A138" s="78">
        <v>45030</v>
      </c>
      <c r="B138" s="74">
        <v>198</v>
      </c>
      <c r="C138" s="75" t="s">
        <v>77</v>
      </c>
      <c r="D138" s="75" t="s">
        <v>78</v>
      </c>
      <c r="E138" s="75" t="s">
        <v>80</v>
      </c>
      <c r="F138" s="76">
        <v>2423.83</v>
      </c>
      <c r="H138"/>
      <c r="I138" s="79"/>
    </row>
    <row r="139" spans="1:9" ht="28.5" customHeight="1" x14ac:dyDescent="0.25">
      <c r="A139" s="73">
        <v>45030</v>
      </c>
      <c r="B139" s="80">
        <v>199</v>
      </c>
      <c r="C139" s="75" t="s">
        <v>77</v>
      </c>
      <c r="D139" s="75" t="s">
        <v>78</v>
      </c>
      <c r="E139" s="75" t="s">
        <v>79</v>
      </c>
      <c r="F139" s="76">
        <v>589.5</v>
      </c>
      <c r="H139"/>
      <c r="I139" s="77"/>
    </row>
    <row r="140" spans="1:9" ht="28.5" customHeight="1" x14ac:dyDescent="0.25">
      <c r="A140" s="73">
        <v>45030</v>
      </c>
      <c r="B140" s="74">
        <v>200</v>
      </c>
      <c r="C140" s="75" t="s">
        <v>77</v>
      </c>
      <c r="D140" s="75" t="s">
        <v>78</v>
      </c>
      <c r="E140" s="75" t="s">
        <v>79</v>
      </c>
      <c r="F140" s="76">
        <v>430.9</v>
      </c>
      <c r="H140"/>
      <c r="I140" s="77"/>
    </row>
    <row r="141" spans="1:9" ht="28.5" customHeight="1" x14ac:dyDescent="0.25">
      <c r="A141" s="73">
        <v>45030</v>
      </c>
      <c r="B141" s="80">
        <v>56</v>
      </c>
      <c r="C141" s="75" t="s">
        <v>77</v>
      </c>
      <c r="D141" s="75" t="s">
        <v>78</v>
      </c>
      <c r="E141" s="75" t="s">
        <v>80</v>
      </c>
      <c r="F141" s="76">
        <v>151.97999999999999</v>
      </c>
      <c r="H141"/>
      <c r="I141" s="79"/>
    </row>
    <row r="142" spans="1:9" ht="30.75" customHeight="1" x14ac:dyDescent="0.25">
      <c r="A142" s="73">
        <v>45030</v>
      </c>
      <c r="B142" s="74">
        <v>57</v>
      </c>
      <c r="C142" s="75" t="s">
        <v>77</v>
      </c>
      <c r="D142" s="75" t="s">
        <v>78</v>
      </c>
      <c r="E142" s="75" t="s">
        <v>81</v>
      </c>
      <c r="F142" s="76">
        <v>951.18</v>
      </c>
      <c r="H142"/>
      <c r="I142" s="79"/>
    </row>
    <row r="143" spans="1:9" ht="28.5" customHeight="1" x14ac:dyDescent="0.25">
      <c r="A143" s="78">
        <v>45030</v>
      </c>
      <c r="B143" s="80">
        <v>58</v>
      </c>
      <c r="C143" s="75" t="s">
        <v>77</v>
      </c>
      <c r="D143" s="75" t="s">
        <v>78</v>
      </c>
      <c r="E143" s="75" t="s">
        <v>82</v>
      </c>
      <c r="F143" s="76">
        <v>3041.7</v>
      </c>
      <c r="H143"/>
      <c r="I143" s="77"/>
    </row>
    <row r="144" spans="1:9" ht="30" customHeight="1" x14ac:dyDescent="0.25">
      <c r="A144" s="78">
        <v>45030</v>
      </c>
      <c r="B144" s="74">
        <v>59</v>
      </c>
      <c r="C144" s="75" t="s">
        <v>77</v>
      </c>
      <c r="D144" s="75" t="s">
        <v>78</v>
      </c>
      <c r="E144" s="75" t="s">
        <v>80</v>
      </c>
      <c r="F144" s="76">
        <v>152.25</v>
      </c>
      <c r="H144"/>
      <c r="I144" s="79"/>
    </row>
    <row r="145" spans="1:10" ht="33" customHeight="1" x14ac:dyDescent="0.25">
      <c r="A145" s="78">
        <v>45030</v>
      </c>
      <c r="B145" s="74">
        <v>60</v>
      </c>
      <c r="C145" s="75" t="s">
        <v>77</v>
      </c>
      <c r="D145" s="75" t="s">
        <v>78</v>
      </c>
      <c r="E145" s="75" t="s">
        <v>81</v>
      </c>
      <c r="F145" s="76">
        <v>1051.05</v>
      </c>
      <c r="H145"/>
      <c r="I145" s="77"/>
    </row>
    <row r="146" spans="1:10" ht="27.75" customHeight="1" x14ac:dyDescent="0.25">
      <c r="A146" s="78">
        <v>45030</v>
      </c>
      <c r="B146" s="81">
        <v>61</v>
      </c>
      <c r="C146" s="75" t="s">
        <v>77</v>
      </c>
      <c r="D146" s="75" t="s">
        <v>78</v>
      </c>
      <c r="E146" s="75" t="s">
        <v>79</v>
      </c>
      <c r="F146" s="76">
        <v>1122.5</v>
      </c>
      <c r="H146"/>
      <c r="I146" s="77"/>
    </row>
    <row r="147" spans="1:10" ht="28.5" customHeight="1" x14ac:dyDescent="0.25">
      <c r="A147" s="78">
        <v>45030</v>
      </c>
      <c r="B147" s="74">
        <v>62</v>
      </c>
      <c r="C147" s="75" t="s">
        <v>77</v>
      </c>
      <c r="D147" s="75" t="s">
        <v>78</v>
      </c>
      <c r="E147" s="75" t="s">
        <v>83</v>
      </c>
      <c r="F147" s="76">
        <v>933.5</v>
      </c>
      <c r="H147"/>
      <c r="I147" s="77"/>
    </row>
    <row r="148" spans="1:10" ht="33.75" customHeight="1" x14ac:dyDescent="0.25">
      <c r="A148" s="78">
        <v>45030</v>
      </c>
      <c r="B148" s="74">
        <v>63</v>
      </c>
      <c r="C148" s="75" t="s">
        <v>77</v>
      </c>
      <c r="D148" s="75" t="s">
        <v>78</v>
      </c>
      <c r="E148" s="75" t="s">
        <v>79</v>
      </c>
      <c r="F148" s="76">
        <v>1307.55</v>
      </c>
      <c r="H148"/>
      <c r="I148" s="77"/>
    </row>
    <row r="149" spans="1:10" ht="27" customHeight="1" x14ac:dyDescent="0.25">
      <c r="A149" s="82"/>
      <c r="B149" s="83"/>
      <c r="C149" s="84"/>
      <c r="D149" s="84"/>
      <c r="E149" s="85"/>
      <c r="F149" s="86">
        <f>SUM(F137:F148)</f>
        <v>12955.939999999999</v>
      </c>
      <c r="G149" s="87"/>
      <c r="H149" s="87"/>
      <c r="I149" s="77"/>
    </row>
    <row r="150" spans="1:10" ht="27.75" customHeight="1" x14ac:dyDescent="0.25">
      <c r="A150" s="26"/>
      <c r="B150" s="26"/>
      <c r="C150" s="26"/>
      <c r="D150" s="26"/>
      <c r="E150" s="27"/>
      <c r="F150" s="28"/>
      <c r="H150"/>
      <c r="I150" s="79"/>
    </row>
    <row r="151" spans="1:10" ht="32.25" customHeight="1" x14ac:dyDescent="0.3">
      <c r="A151" s="68"/>
      <c r="B151" s="68"/>
      <c r="C151" s="68"/>
      <c r="D151" s="68"/>
      <c r="E151" s="68"/>
      <c r="F151" s="68"/>
    </row>
    <row r="152" spans="1:10" ht="35.25" customHeight="1" x14ac:dyDescent="0.3">
      <c r="A152" s="88" t="s">
        <v>1</v>
      </c>
      <c r="B152" s="88" t="s">
        <v>2</v>
      </c>
      <c r="C152" s="89" t="s">
        <v>3</v>
      </c>
      <c r="D152" s="89" t="s">
        <v>4</v>
      </c>
      <c r="E152" s="88" t="s">
        <v>5</v>
      </c>
      <c r="F152" s="89" t="s">
        <v>6</v>
      </c>
    </row>
    <row r="153" spans="1:10" ht="33" customHeight="1" x14ac:dyDescent="0.3">
      <c r="A153" s="90">
        <v>45083</v>
      </c>
      <c r="B153" s="91" t="s">
        <v>84</v>
      </c>
      <c r="C153" s="92" t="s">
        <v>85</v>
      </c>
      <c r="D153" s="92" t="s">
        <v>86</v>
      </c>
      <c r="E153" s="93">
        <v>55601</v>
      </c>
      <c r="F153" s="94">
        <v>2390.7800000000002</v>
      </c>
    </row>
    <row r="154" spans="1:10" ht="32.25" customHeight="1" x14ac:dyDescent="0.3">
      <c r="A154" s="82"/>
      <c r="B154" s="83"/>
      <c r="C154" s="84"/>
      <c r="D154" s="95"/>
      <c r="E154" s="85"/>
      <c r="F154" s="86">
        <f>SUM(F153:F153)</f>
        <v>2390.7800000000002</v>
      </c>
      <c r="H154" s="3" t="s">
        <v>87</v>
      </c>
      <c r="I154" t="s">
        <v>52</v>
      </c>
    </row>
    <row r="155" spans="1:10" ht="20.25" customHeight="1" x14ac:dyDescent="0.3">
      <c r="A155" s="26"/>
      <c r="B155" s="26"/>
      <c r="C155" s="26"/>
      <c r="D155" s="26"/>
      <c r="E155" s="27"/>
      <c r="F155" s="28"/>
      <c r="J155" t="s">
        <v>64</v>
      </c>
    </row>
    <row r="156" spans="1:10" ht="24" customHeight="1" x14ac:dyDescent="0.3">
      <c r="A156" s="68"/>
      <c r="B156" s="68"/>
      <c r="C156" s="68"/>
      <c r="D156" s="68"/>
      <c r="E156" s="68"/>
      <c r="F156" s="68"/>
    </row>
    <row r="157" spans="1:10" ht="35.25" customHeight="1" x14ac:dyDescent="0.3">
      <c r="A157" s="88" t="s">
        <v>1</v>
      </c>
      <c r="B157" s="69" t="s">
        <v>2</v>
      </c>
      <c r="C157" s="70" t="s">
        <v>3</v>
      </c>
      <c r="D157" s="70" t="s">
        <v>4</v>
      </c>
      <c r="E157" s="88" t="s">
        <v>5</v>
      </c>
      <c r="F157" s="70" t="s">
        <v>6</v>
      </c>
    </row>
    <row r="158" spans="1:10" ht="30" customHeight="1" x14ac:dyDescent="0.3">
      <c r="A158" s="35">
        <v>45215</v>
      </c>
      <c r="B158" s="36" t="s">
        <v>88</v>
      </c>
      <c r="C158" s="37" t="s">
        <v>89</v>
      </c>
      <c r="D158" s="19" t="s">
        <v>90</v>
      </c>
      <c r="E158" s="38">
        <v>55601</v>
      </c>
      <c r="F158" s="96">
        <v>2939.44</v>
      </c>
    </row>
    <row r="159" spans="1:10" ht="20.25" customHeight="1" x14ac:dyDescent="0.3">
      <c r="A159" s="97"/>
      <c r="B159" s="97"/>
      <c r="C159" s="97"/>
      <c r="D159" s="97"/>
      <c r="E159" s="98"/>
      <c r="F159" s="99">
        <f>SUM(F158:F158)</f>
        <v>2939.44</v>
      </c>
    </row>
    <row r="160" spans="1:10" ht="21" customHeight="1" x14ac:dyDescent="0.3">
      <c r="A160" s="26"/>
      <c r="B160" s="26"/>
      <c r="C160" s="26"/>
      <c r="D160" s="26"/>
      <c r="E160" s="27"/>
      <c r="F160" s="28"/>
    </row>
    <row r="161" spans="1:9" ht="25.5" customHeight="1" x14ac:dyDescent="0.3">
      <c r="A161" s="68"/>
      <c r="B161" s="68"/>
      <c r="C161" s="68"/>
      <c r="D161" s="68"/>
      <c r="E161" s="68"/>
      <c r="F161" s="68"/>
    </row>
    <row r="162" spans="1:9" ht="30" customHeight="1" x14ac:dyDescent="0.3">
      <c r="A162" s="88" t="s">
        <v>1</v>
      </c>
      <c r="B162" s="69" t="s">
        <v>2</v>
      </c>
      <c r="C162" s="70" t="s">
        <v>3</v>
      </c>
      <c r="D162" s="70" t="s">
        <v>4</v>
      </c>
      <c r="E162" s="88" t="s">
        <v>5</v>
      </c>
      <c r="F162" s="70" t="s">
        <v>6</v>
      </c>
    </row>
    <row r="163" spans="1:9" ht="30" customHeight="1" x14ac:dyDescent="0.3">
      <c r="A163" s="90">
        <v>45164</v>
      </c>
      <c r="B163" s="91" t="s">
        <v>91</v>
      </c>
      <c r="C163" s="37" t="s">
        <v>89</v>
      </c>
      <c r="D163" s="19" t="s">
        <v>92</v>
      </c>
      <c r="E163" s="38">
        <v>55602</v>
      </c>
      <c r="F163" s="94">
        <v>936.35</v>
      </c>
    </row>
    <row r="164" spans="1:9" ht="30" customHeight="1" x14ac:dyDescent="0.3">
      <c r="A164" s="90">
        <v>45215</v>
      </c>
      <c r="B164" s="91" t="s">
        <v>93</v>
      </c>
      <c r="C164" s="37" t="s">
        <v>89</v>
      </c>
      <c r="D164" s="19" t="s">
        <v>94</v>
      </c>
      <c r="E164" s="38">
        <v>55601</v>
      </c>
      <c r="F164" s="94">
        <v>2939.44</v>
      </c>
    </row>
    <row r="165" spans="1:9" ht="24.75" customHeight="1" x14ac:dyDescent="0.3">
      <c r="A165" s="100"/>
      <c r="B165" s="101"/>
      <c r="C165" s="102"/>
      <c r="D165" s="102"/>
      <c r="E165" s="103"/>
      <c r="F165" s="86">
        <f>SUM(F163:F164)</f>
        <v>3875.79</v>
      </c>
    </row>
    <row r="166" spans="1:9" ht="27.75" customHeight="1" x14ac:dyDescent="0.3">
      <c r="A166" s="26"/>
      <c r="B166" s="26"/>
      <c r="C166" s="26"/>
      <c r="D166" s="26"/>
      <c r="E166" s="27"/>
      <c r="F166" s="28"/>
    </row>
    <row r="167" spans="1:9" ht="27" customHeight="1" x14ac:dyDescent="0.3">
      <c r="A167" s="68"/>
      <c r="B167" s="68"/>
      <c r="C167" s="68"/>
      <c r="D167" s="68"/>
      <c r="E167" s="68"/>
      <c r="F167" s="68"/>
    </row>
    <row r="168" spans="1:9" ht="27" customHeight="1" x14ac:dyDescent="0.3">
      <c r="A168" s="88" t="s">
        <v>1</v>
      </c>
      <c r="B168" s="69" t="s">
        <v>2</v>
      </c>
      <c r="C168" s="70" t="s">
        <v>3</v>
      </c>
      <c r="D168" s="70" t="s">
        <v>4</v>
      </c>
      <c r="E168" s="88" t="s">
        <v>5</v>
      </c>
      <c r="F168" s="70" t="s">
        <v>6</v>
      </c>
    </row>
    <row r="169" spans="1:9" ht="27" customHeight="1" x14ac:dyDescent="0.3">
      <c r="A169" s="90">
        <v>45203</v>
      </c>
      <c r="B169" s="91" t="s">
        <v>95</v>
      </c>
      <c r="C169" s="37" t="s">
        <v>96</v>
      </c>
      <c r="D169" s="19" t="s">
        <v>97</v>
      </c>
      <c r="E169" s="38">
        <v>55602</v>
      </c>
      <c r="F169" s="94">
        <v>944.71</v>
      </c>
      <c r="I169" s="104"/>
    </row>
    <row r="170" spans="1:9" ht="27" customHeight="1" x14ac:dyDescent="0.3">
      <c r="A170" s="90">
        <v>45215</v>
      </c>
      <c r="B170" s="91" t="s">
        <v>98</v>
      </c>
      <c r="C170" s="37" t="s">
        <v>96</v>
      </c>
      <c r="D170" s="19" t="s">
        <v>94</v>
      </c>
      <c r="E170" s="38">
        <v>55601</v>
      </c>
      <c r="F170" s="94">
        <v>2939.44</v>
      </c>
      <c r="G170" s="105"/>
      <c r="H170" s="106"/>
      <c r="I170" s="105"/>
    </row>
    <row r="171" spans="1:9" ht="39.75" customHeight="1" x14ac:dyDescent="0.3">
      <c r="A171" s="90">
        <v>45199</v>
      </c>
      <c r="B171" s="91">
        <v>173</v>
      </c>
      <c r="C171" s="37" t="s">
        <v>99</v>
      </c>
      <c r="D171" s="19" t="s">
        <v>100</v>
      </c>
      <c r="E171" s="38">
        <v>54602</v>
      </c>
      <c r="F171" s="94">
        <v>17633.650000000001</v>
      </c>
      <c r="G171" s="104"/>
      <c r="H171" s="107"/>
      <c r="I171" s="104"/>
    </row>
    <row r="172" spans="1:9" ht="27" customHeight="1" x14ac:dyDescent="0.3">
      <c r="A172" s="90">
        <v>45197</v>
      </c>
      <c r="B172" s="91">
        <v>711</v>
      </c>
      <c r="C172" s="92" t="s">
        <v>101</v>
      </c>
      <c r="D172" s="16" t="s">
        <v>102</v>
      </c>
      <c r="E172" s="93">
        <v>54203</v>
      </c>
      <c r="F172" s="94">
        <v>483.64</v>
      </c>
      <c r="H172" s="108"/>
    </row>
    <row r="173" spans="1:9" ht="27" customHeight="1" x14ac:dyDescent="0.3">
      <c r="A173" s="90">
        <v>45153</v>
      </c>
      <c r="B173" s="91">
        <v>195</v>
      </c>
      <c r="C173" s="37" t="s">
        <v>103</v>
      </c>
      <c r="D173" s="19" t="s">
        <v>104</v>
      </c>
      <c r="E173" s="38">
        <v>61403</v>
      </c>
      <c r="F173" s="94">
        <v>559.79999999999995</v>
      </c>
      <c r="G173" s="109" t="s">
        <v>105</v>
      </c>
      <c r="H173" s="110"/>
    </row>
    <row r="174" spans="1:9" ht="29.25" customHeight="1" x14ac:dyDescent="0.3">
      <c r="A174" s="111"/>
      <c r="B174" s="111"/>
      <c r="C174" s="111"/>
      <c r="D174" s="111"/>
      <c r="E174" s="111"/>
      <c r="F174" s="112">
        <f>SUM(F169:F173)</f>
        <v>22561.24</v>
      </c>
    </row>
    <row r="175" spans="1:9" ht="25.5" customHeight="1" x14ac:dyDescent="0.3">
      <c r="A175" s="26"/>
      <c r="B175" s="26"/>
      <c r="C175" s="26"/>
      <c r="D175" s="26"/>
      <c r="E175" s="27"/>
      <c r="F175" s="28"/>
    </row>
    <row r="176" spans="1:9" ht="28.5" customHeight="1" x14ac:dyDescent="0.3">
      <c r="A176" s="68"/>
      <c r="B176" s="68"/>
      <c r="C176" s="68"/>
      <c r="D176" s="68"/>
      <c r="E176" s="68"/>
      <c r="F176" s="68"/>
    </row>
    <row r="177" spans="1:11" ht="39.75" customHeight="1" x14ac:dyDescent="0.3">
      <c r="A177" s="88" t="s">
        <v>1</v>
      </c>
      <c r="B177" s="69" t="s">
        <v>2</v>
      </c>
      <c r="C177" s="70" t="s">
        <v>3</v>
      </c>
      <c r="D177" s="70" t="s">
        <v>4</v>
      </c>
      <c r="E177" s="88" t="s">
        <v>5</v>
      </c>
      <c r="F177" s="70" t="s">
        <v>6</v>
      </c>
    </row>
    <row r="178" spans="1:11" ht="36.75" customHeight="1" x14ac:dyDescent="0.3">
      <c r="A178" s="14">
        <v>45200</v>
      </c>
      <c r="B178" s="15" t="s">
        <v>106</v>
      </c>
      <c r="C178" s="19" t="s">
        <v>96</v>
      </c>
      <c r="D178" s="19" t="s">
        <v>107</v>
      </c>
      <c r="E178" s="20">
        <v>55601</v>
      </c>
      <c r="F178" s="113">
        <v>2939.44</v>
      </c>
      <c r="J178" s="114"/>
      <c r="K178" s="114"/>
    </row>
    <row r="179" spans="1:11" ht="30.75" customHeight="1" x14ac:dyDescent="0.3">
      <c r="A179" s="14">
        <v>45225</v>
      </c>
      <c r="B179" s="15" t="s">
        <v>108</v>
      </c>
      <c r="C179" s="19" t="s">
        <v>96</v>
      </c>
      <c r="D179" s="19" t="s">
        <v>97</v>
      </c>
      <c r="E179" s="20">
        <v>55602</v>
      </c>
      <c r="F179" s="113">
        <v>944.71</v>
      </c>
    </row>
    <row r="180" spans="1:11" ht="31.5" customHeight="1" x14ac:dyDescent="0.3">
      <c r="A180" s="14">
        <v>45211</v>
      </c>
      <c r="B180" s="15">
        <v>4</v>
      </c>
      <c r="C180" s="19" t="s">
        <v>109</v>
      </c>
      <c r="D180" s="19" t="s">
        <v>110</v>
      </c>
      <c r="E180" s="20">
        <v>54302</v>
      </c>
      <c r="F180" s="113">
        <v>257</v>
      </c>
    </row>
    <row r="181" spans="1:11" ht="24.75" customHeight="1" x14ac:dyDescent="0.3">
      <c r="A181" s="14">
        <v>45200</v>
      </c>
      <c r="B181" s="15"/>
      <c r="C181" s="19" t="s">
        <v>111</v>
      </c>
      <c r="D181" s="19" t="s">
        <v>112</v>
      </c>
      <c r="E181" s="20">
        <v>54101</v>
      </c>
      <c r="F181" s="113">
        <v>200</v>
      </c>
    </row>
    <row r="182" spans="1:11" ht="30" customHeight="1" x14ac:dyDescent="0.3">
      <c r="A182" s="14" t="s">
        <v>113</v>
      </c>
      <c r="B182" s="15">
        <v>194</v>
      </c>
      <c r="C182" s="19" t="s">
        <v>114</v>
      </c>
      <c r="D182" s="19" t="s">
        <v>115</v>
      </c>
      <c r="E182" s="20">
        <v>54602</v>
      </c>
      <c r="F182" s="113">
        <v>15862.14</v>
      </c>
      <c r="G182" s="79"/>
      <c r="H182" s="107"/>
      <c r="I182" s="79"/>
    </row>
    <row r="183" spans="1:11" ht="24.75" customHeight="1" x14ac:dyDescent="0.3">
      <c r="A183" s="14">
        <v>45210</v>
      </c>
      <c r="B183" s="15">
        <v>111</v>
      </c>
      <c r="C183" s="19" t="s">
        <v>116</v>
      </c>
      <c r="D183" s="19" t="s">
        <v>117</v>
      </c>
      <c r="E183" s="20" t="s">
        <v>118</v>
      </c>
      <c r="F183" s="113">
        <v>1104.75</v>
      </c>
    </row>
    <row r="184" spans="1:11" ht="24.75" customHeight="1" x14ac:dyDescent="0.3">
      <c r="A184" s="14">
        <v>45218</v>
      </c>
      <c r="B184" s="15"/>
      <c r="C184" s="19" t="s">
        <v>119</v>
      </c>
      <c r="D184" s="19" t="s">
        <v>120</v>
      </c>
      <c r="E184" s="20">
        <v>54202</v>
      </c>
      <c r="F184" s="113">
        <v>628.52</v>
      </c>
    </row>
    <row r="185" spans="1:11" ht="24.75" customHeight="1" x14ac:dyDescent="0.3">
      <c r="A185" s="14">
        <v>45212</v>
      </c>
      <c r="B185" s="15">
        <v>29</v>
      </c>
      <c r="C185" s="16" t="s">
        <v>121</v>
      </c>
      <c r="D185" s="16" t="s">
        <v>122</v>
      </c>
      <c r="E185" s="17">
        <v>61403</v>
      </c>
      <c r="F185" s="113">
        <v>452.2</v>
      </c>
      <c r="G185" s="109" t="s">
        <v>105</v>
      </c>
      <c r="H185" s="110"/>
    </row>
    <row r="186" spans="1:11" ht="39" customHeight="1" x14ac:dyDescent="0.3">
      <c r="A186" s="111"/>
      <c r="B186" s="111"/>
      <c r="C186" s="111"/>
      <c r="D186" s="111"/>
      <c r="E186" s="111"/>
      <c r="F186" s="115">
        <f>SUM(F178:F185)</f>
        <v>22388.760000000002</v>
      </c>
    </row>
    <row r="187" spans="1:11" ht="24.75" customHeight="1" x14ac:dyDescent="0.3">
      <c r="A187" s="26"/>
      <c r="B187" s="26"/>
      <c r="C187" s="26"/>
      <c r="D187" s="26"/>
      <c r="E187" s="27"/>
      <c r="F187" s="28"/>
    </row>
    <row r="188" spans="1:11" ht="26.25" customHeight="1" x14ac:dyDescent="0.3">
      <c r="A188" s="68"/>
      <c r="B188" s="68"/>
      <c r="C188" s="68"/>
      <c r="D188" s="68"/>
      <c r="E188" s="68"/>
      <c r="F188" s="68"/>
    </row>
    <row r="189" spans="1:11" ht="38.25" customHeight="1" x14ac:dyDescent="0.3">
      <c r="A189" s="88" t="s">
        <v>1</v>
      </c>
      <c r="B189" s="69" t="s">
        <v>2</v>
      </c>
      <c r="C189" s="70" t="s">
        <v>3</v>
      </c>
      <c r="D189" s="70" t="s">
        <v>4</v>
      </c>
      <c r="E189" s="88" t="s">
        <v>5</v>
      </c>
      <c r="F189" s="70" t="s">
        <v>6</v>
      </c>
      <c r="J189" s="104"/>
    </row>
    <row r="190" spans="1:11" ht="35.25" customHeight="1" x14ac:dyDescent="0.3">
      <c r="A190" s="14">
        <v>45231</v>
      </c>
      <c r="B190" s="15" t="s">
        <v>123</v>
      </c>
      <c r="C190" s="19" t="s">
        <v>124</v>
      </c>
      <c r="D190" s="19" t="s">
        <v>90</v>
      </c>
      <c r="E190" s="20">
        <v>55601</v>
      </c>
      <c r="F190" s="113">
        <v>2939</v>
      </c>
    </row>
    <row r="191" spans="1:11" ht="31.5" customHeight="1" x14ac:dyDescent="0.3">
      <c r="A191" s="14">
        <v>45233</v>
      </c>
      <c r="B191" s="15"/>
      <c r="C191" s="19" t="s">
        <v>125</v>
      </c>
      <c r="D191" s="19" t="s">
        <v>126</v>
      </c>
      <c r="E191" s="20">
        <v>54103</v>
      </c>
      <c r="F191" s="113">
        <v>750</v>
      </c>
    </row>
    <row r="192" spans="1:11" ht="28.5" customHeight="1" x14ac:dyDescent="0.3">
      <c r="A192" s="14">
        <v>45238</v>
      </c>
      <c r="B192" s="15"/>
      <c r="C192" s="16" t="s">
        <v>127</v>
      </c>
      <c r="D192" s="16" t="s">
        <v>128</v>
      </c>
      <c r="E192" s="17">
        <v>54317</v>
      </c>
      <c r="F192" s="113">
        <v>344.16</v>
      </c>
    </row>
    <row r="193" spans="1:6" ht="27.75" customHeight="1" x14ac:dyDescent="0.3">
      <c r="A193" s="14">
        <v>45238</v>
      </c>
      <c r="B193" s="15"/>
      <c r="C193" s="16" t="s">
        <v>127</v>
      </c>
      <c r="D193" s="16" t="s">
        <v>129</v>
      </c>
      <c r="E193" s="17">
        <v>54317</v>
      </c>
      <c r="F193" s="113">
        <v>172.08</v>
      </c>
    </row>
    <row r="194" spans="1:6" ht="27.75" customHeight="1" x14ac:dyDescent="0.3">
      <c r="A194" s="14">
        <v>45233</v>
      </c>
      <c r="B194" s="15">
        <v>31</v>
      </c>
      <c r="C194" s="16" t="s">
        <v>121</v>
      </c>
      <c r="D194" s="16" t="s">
        <v>130</v>
      </c>
      <c r="E194" s="17">
        <v>61403</v>
      </c>
      <c r="F194" s="113">
        <v>452.2</v>
      </c>
    </row>
    <row r="195" spans="1:6" ht="27.75" customHeight="1" x14ac:dyDescent="0.3">
      <c r="A195" s="14">
        <v>45212</v>
      </c>
      <c r="B195" s="15">
        <v>33</v>
      </c>
      <c r="C195" s="16" t="s">
        <v>121</v>
      </c>
      <c r="D195" s="16" t="s">
        <v>131</v>
      </c>
      <c r="E195" s="17">
        <v>61403</v>
      </c>
      <c r="F195" s="113">
        <v>452.2</v>
      </c>
    </row>
    <row r="196" spans="1:6" ht="27.75" customHeight="1" x14ac:dyDescent="0.3">
      <c r="A196" s="14">
        <v>45237</v>
      </c>
      <c r="B196" s="15"/>
      <c r="C196" s="16" t="s">
        <v>132</v>
      </c>
      <c r="D196" s="16" t="s">
        <v>133</v>
      </c>
      <c r="E196" s="17">
        <v>54101</v>
      </c>
      <c r="F196" s="113">
        <v>184.68</v>
      </c>
    </row>
    <row r="197" spans="1:6" ht="27.75" customHeight="1" x14ac:dyDescent="0.3">
      <c r="A197" s="14">
        <v>45243</v>
      </c>
      <c r="B197" s="15"/>
      <c r="C197" s="16" t="s">
        <v>132</v>
      </c>
      <c r="D197" s="16" t="s">
        <v>133</v>
      </c>
      <c r="E197" s="17">
        <v>54101</v>
      </c>
      <c r="F197" s="113">
        <v>196.65</v>
      </c>
    </row>
    <row r="198" spans="1:6" ht="27.75" customHeight="1" x14ac:dyDescent="0.3">
      <c r="A198" s="14">
        <v>45250</v>
      </c>
      <c r="B198" s="15"/>
      <c r="C198" s="16" t="s">
        <v>132</v>
      </c>
      <c r="D198" s="16" t="s">
        <v>133</v>
      </c>
      <c r="E198" s="17">
        <v>54101</v>
      </c>
      <c r="F198" s="113">
        <v>179.55</v>
      </c>
    </row>
    <row r="199" spans="1:6" ht="24.75" customHeight="1" x14ac:dyDescent="0.3">
      <c r="A199" s="14">
        <v>45257</v>
      </c>
      <c r="B199" s="15"/>
      <c r="C199" s="16" t="s">
        <v>132</v>
      </c>
      <c r="D199" s="16" t="s">
        <v>133</v>
      </c>
      <c r="E199" s="17">
        <v>54101</v>
      </c>
      <c r="F199" s="113">
        <v>203.49</v>
      </c>
    </row>
    <row r="200" spans="1:6" ht="24.75" customHeight="1" x14ac:dyDescent="0.3">
      <c r="A200" s="14">
        <v>45246</v>
      </c>
      <c r="B200" s="15">
        <v>6</v>
      </c>
      <c r="C200" s="19" t="s">
        <v>134</v>
      </c>
      <c r="D200" s="19" t="s">
        <v>135</v>
      </c>
      <c r="E200" s="20">
        <v>54302</v>
      </c>
      <c r="F200" s="113">
        <v>241</v>
      </c>
    </row>
    <row r="201" spans="1:6" ht="24.75" customHeight="1" x14ac:dyDescent="0.3">
      <c r="A201" s="14">
        <v>45233</v>
      </c>
      <c r="B201" s="15"/>
      <c r="C201" s="16" t="s">
        <v>7</v>
      </c>
      <c r="D201" s="16" t="s">
        <v>136</v>
      </c>
      <c r="E201" s="17">
        <v>54110</v>
      </c>
      <c r="F201" s="113">
        <v>912.27</v>
      </c>
    </row>
    <row r="202" spans="1:6" ht="34.5" customHeight="1" x14ac:dyDescent="0.3">
      <c r="A202" s="14">
        <v>45246</v>
      </c>
      <c r="B202" s="15">
        <v>116</v>
      </c>
      <c r="C202" s="19" t="s">
        <v>137</v>
      </c>
      <c r="D202" s="19" t="s">
        <v>138</v>
      </c>
      <c r="E202" s="20" t="s">
        <v>139</v>
      </c>
      <c r="F202" s="113">
        <v>3067.5</v>
      </c>
    </row>
    <row r="203" spans="1:6" ht="26.25" customHeight="1" x14ac:dyDescent="0.3">
      <c r="A203" s="14">
        <v>45246</v>
      </c>
      <c r="B203" s="15">
        <v>121</v>
      </c>
      <c r="C203" s="19" t="s">
        <v>137</v>
      </c>
      <c r="D203" s="19" t="s">
        <v>138</v>
      </c>
      <c r="E203" s="20" t="s">
        <v>140</v>
      </c>
      <c r="F203" s="113">
        <v>3093.75</v>
      </c>
    </row>
    <row r="204" spans="1:6" ht="27.75" customHeight="1" x14ac:dyDescent="0.3">
      <c r="A204" s="14">
        <v>45260</v>
      </c>
      <c r="B204" s="15">
        <v>218</v>
      </c>
      <c r="C204" s="19" t="s">
        <v>141</v>
      </c>
      <c r="D204" s="19" t="s">
        <v>115</v>
      </c>
      <c r="E204" s="20">
        <v>54602</v>
      </c>
      <c r="F204" s="113">
        <v>15264.57</v>
      </c>
    </row>
    <row r="205" spans="1:6" ht="24" customHeight="1" x14ac:dyDescent="0.3">
      <c r="A205" s="14">
        <v>45243</v>
      </c>
      <c r="B205" s="15">
        <v>33</v>
      </c>
      <c r="C205" s="19" t="s">
        <v>142</v>
      </c>
      <c r="D205" s="19" t="s">
        <v>143</v>
      </c>
      <c r="E205" s="20" t="s">
        <v>144</v>
      </c>
      <c r="F205" s="113">
        <v>3030.4</v>
      </c>
    </row>
    <row r="206" spans="1:6" ht="24" customHeight="1" x14ac:dyDescent="0.3">
      <c r="A206" s="14">
        <v>45250</v>
      </c>
      <c r="B206" s="15">
        <v>35</v>
      </c>
      <c r="C206" s="19" t="s">
        <v>142</v>
      </c>
      <c r="D206" s="19" t="s">
        <v>145</v>
      </c>
      <c r="E206" s="20" t="s">
        <v>146</v>
      </c>
      <c r="F206" s="113">
        <v>4532.1499999999996</v>
      </c>
    </row>
    <row r="207" spans="1:6" ht="30.75" customHeight="1" x14ac:dyDescent="0.3">
      <c r="A207" s="14">
        <v>45258</v>
      </c>
      <c r="B207" s="15">
        <v>1</v>
      </c>
      <c r="C207" s="19" t="s">
        <v>147</v>
      </c>
      <c r="D207" s="19" t="s">
        <v>148</v>
      </c>
      <c r="E207" s="20">
        <v>54301</v>
      </c>
      <c r="F207" s="113">
        <v>2385</v>
      </c>
    </row>
    <row r="208" spans="1:6" ht="25.5" customHeight="1" x14ac:dyDescent="0.3">
      <c r="A208" s="14"/>
      <c r="B208" s="15"/>
      <c r="C208" s="19" t="s">
        <v>7</v>
      </c>
      <c r="D208" s="19" t="s">
        <v>149</v>
      </c>
      <c r="E208" s="20">
        <v>54110</v>
      </c>
      <c r="F208" s="113">
        <v>828.64</v>
      </c>
    </row>
    <row r="209" spans="1:6" ht="25.5" customHeight="1" x14ac:dyDescent="0.3">
      <c r="A209" s="14">
        <v>45229</v>
      </c>
      <c r="B209" s="15"/>
      <c r="C209" s="19" t="s">
        <v>150</v>
      </c>
      <c r="D209" s="19" t="s">
        <v>151</v>
      </c>
      <c r="E209" s="20">
        <v>54202</v>
      </c>
      <c r="F209" s="113">
        <v>675.44</v>
      </c>
    </row>
    <row r="210" spans="1:6" ht="25.5" customHeight="1" x14ac:dyDescent="0.3">
      <c r="A210" s="14">
        <v>45229</v>
      </c>
      <c r="B210" s="15"/>
      <c r="C210" s="19" t="s">
        <v>150</v>
      </c>
      <c r="D210" s="19" t="s">
        <v>151</v>
      </c>
      <c r="E210" s="20">
        <v>54202</v>
      </c>
      <c r="F210" s="113">
        <v>617.72</v>
      </c>
    </row>
    <row r="211" spans="1:6" ht="26.25" customHeight="1" x14ac:dyDescent="0.3">
      <c r="A211" s="14"/>
      <c r="B211" s="15"/>
      <c r="C211" s="19" t="s">
        <v>152</v>
      </c>
      <c r="D211" s="19" t="s">
        <v>153</v>
      </c>
      <c r="E211" s="20">
        <v>54203</v>
      </c>
      <c r="F211" s="113">
        <v>219.78</v>
      </c>
    </row>
    <row r="212" spans="1:6" ht="26.25" customHeight="1" x14ac:dyDescent="0.3">
      <c r="A212" s="116"/>
      <c r="B212" s="117"/>
      <c r="C212" s="118"/>
      <c r="D212" s="118"/>
      <c r="E212" s="119"/>
      <c r="F212" s="120">
        <f>SUM(F190:F211)</f>
        <v>40742.230000000003</v>
      </c>
    </row>
    <row r="213" spans="1:6" ht="21" customHeight="1" x14ac:dyDescent="0.3">
      <c r="A213" s="26"/>
      <c r="B213" s="26"/>
      <c r="C213" s="26"/>
      <c r="D213" s="26"/>
      <c r="E213" s="27"/>
      <c r="F213" s="28"/>
    </row>
    <row r="214" spans="1:6" ht="28.5" customHeight="1" x14ac:dyDescent="0.3">
      <c r="A214" s="68"/>
      <c r="B214" s="68"/>
      <c r="C214" s="68"/>
      <c r="D214" s="68"/>
      <c r="E214" s="68"/>
      <c r="F214" s="68"/>
    </row>
    <row r="215" spans="1:6" ht="37.5" customHeight="1" x14ac:dyDescent="0.3">
      <c r="A215" s="88" t="s">
        <v>1</v>
      </c>
      <c r="B215" s="69" t="s">
        <v>2</v>
      </c>
      <c r="C215" s="70" t="s">
        <v>3</v>
      </c>
      <c r="D215" s="70" t="s">
        <v>4</v>
      </c>
      <c r="E215" s="88" t="s">
        <v>5</v>
      </c>
      <c r="F215" s="70" t="s">
        <v>6</v>
      </c>
    </row>
    <row r="216" spans="1:6" ht="28.5" customHeight="1" x14ac:dyDescent="0.3">
      <c r="A216" s="14">
        <v>45268</v>
      </c>
      <c r="B216" s="15"/>
      <c r="C216" s="19" t="s">
        <v>154</v>
      </c>
      <c r="D216" s="19" t="s">
        <v>155</v>
      </c>
      <c r="E216" s="20">
        <v>54317</v>
      </c>
      <c r="F216" s="113">
        <v>172.08</v>
      </c>
    </row>
    <row r="217" spans="1:6" ht="28.5" customHeight="1" x14ac:dyDescent="0.3">
      <c r="A217" s="14">
        <v>45267</v>
      </c>
      <c r="B217" s="15">
        <v>54</v>
      </c>
      <c r="C217" s="19" t="s">
        <v>103</v>
      </c>
      <c r="D217" s="19" t="s">
        <v>156</v>
      </c>
      <c r="E217" s="20">
        <v>61403</v>
      </c>
      <c r="F217" s="113">
        <v>452.2</v>
      </c>
    </row>
    <row r="218" spans="1:6" ht="28.5" customHeight="1" x14ac:dyDescent="0.3">
      <c r="A218" s="14">
        <v>45273</v>
      </c>
      <c r="B218" s="15"/>
      <c r="C218" s="19" t="s">
        <v>157</v>
      </c>
      <c r="D218" s="19" t="s">
        <v>158</v>
      </c>
      <c r="E218" s="20">
        <v>54101</v>
      </c>
      <c r="F218" s="113">
        <v>253.08</v>
      </c>
    </row>
    <row r="219" spans="1:6" ht="28.5" customHeight="1" x14ac:dyDescent="0.3">
      <c r="A219" s="14">
        <v>45267</v>
      </c>
      <c r="B219" s="15"/>
      <c r="C219" s="19" t="s">
        <v>157</v>
      </c>
      <c r="D219" s="19" t="s">
        <v>158</v>
      </c>
      <c r="E219" s="20">
        <v>54101</v>
      </c>
      <c r="F219" s="113">
        <v>564.29999999999995</v>
      </c>
    </row>
    <row r="220" spans="1:6" ht="28.5" customHeight="1" x14ac:dyDescent="0.3">
      <c r="A220" s="14">
        <v>45268</v>
      </c>
      <c r="B220" s="15"/>
      <c r="C220" s="19" t="s">
        <v>157</v>
      </c>
      <c r="D220" s="19" t="s">
        <v>158</v>
      </c>
      <c r="E220" s="20">
        <v>54101</v>
      </c>
      <c r="F220" s="113">
        <v>208.62</v>
      </c>
    </row>
    <row r="221" spans="1:6" ht="28.5" customHeight="1" x14ac:dyDescent="0.3">
      <c r="A221" s="14">
        <v>45271</v>
      </c>
      <c r="B221" s="15"/>
      <c r="C221" s="19" t="s">
        <v>157</v>
      </c>
      <c r="D221" s="19" t="s">
        <v>158</v>
      </c>
      <c r="E221" s="20">
        <v>54101</v>
      </c>
      <c r="F221" s="113">
        <v>254.79</v>
      </c>
    </row>
    <row r="222" spans="1:6" ht="28.5" customHeight="1" x14ac:dyDescent="0.3">
      <c r="A222" s="14">
        <v>45272</v>
      </c>
      <c r="B222" s="15"/>
      <c r="C222" s="19" t="s">
        <v>157</v>
      </c>
      <c r="D222" s="19" t="s">
        <v>159</v>
      </c>
      <c r="E222" s="20">
        <v>54101</v>
      </c>
      <c r="F222" s="113">
        <v>128</v>
      </c>
    </row>
    <row r="223" spans="1:6" ht="28.5" customHeight="1" x14ac:dyDescent="0.3">
      <c r="A223" s="14">
        <v>45273</v>
      </c>
      <c r="B223" s="15"/>
      <c r="C223" s="19" t="s">
        <v>157</v>
      </c>
      <c r="D223" s="19" t="s">
        <v>160</v>
      </c>
      <c r="E223" s="20">
        <v>54101</v>
      </c>
      <c r="F223" s="113">
        <v>108</v>
      </c>
    </row>
    <row r="224" spans="1:6" ht="28.5" customHeight="1" x14ac:dyDescent="0.3">
      <c r="A224" s="14">
        <v>45264</v>
      </c>
      <c r="B224" s="15"/>
      <c r="C224" s="19" t="s">
        <v>161</v>
      </c>
      <c r="D224" s="19" t="s">
        <v>162</v>
      </c>
      <c r="E224" s="20">
        <v>56303</v>
      </c>
      <c r="F224" s="113">
        <v>790</v>
      </c>
    </row>
    <row r="225" spans="1:12" ht="28.5" customHeight="1" x14ac:dyDescent="0.3">
      <c r="A225" s="14">
        <v>45280</v>
      </c>
      <c r="B225" s="15">
        <v>329</v>
      </c>
      <c r="C225" s="19" t="s">
        <v>163</v>
      </c>
      <c r="D225" s="19" t="s">
        <v>164</v>
      </c>
      <c r="E225" s="20">
        <v>54199</v>
      </c>
      <c r="F225" s="113">
        <v>1800</v>
      </c>
    </row>
    <row r="226" spans="1:12" ht="28.5" customHeight="1" x14ac:dyDescent="0.3">
      <c r="A226" s="14">
        <v>45274</v>
      </c>
      <c r="B226" s="15">
        <v>77</v>
      </c>
      <c r="C226" s="19" t="s">
        <v>165</v>
      </c>
      <c r="D226" s="19" t="s">
        <v>166</v>
      </c>
      <c r="E226" s="20">
        <v>54199</v>
      </c>
      <c r="F226" s="113">
        <v>903</v>
      </c>
    </row>
    <row r="227" spans="1:12" ht="28.5" customHeight="1" x14ac:dyDescent="0.3">
      <c r="A227" s="14">
        <v>45272</v>
      </c>
      <c r="B227" s="15">
        <v>7</v>
      </c>
      <c r="C227" s="19" t="s">
        <v>167</v>
      </c>
      <c r="D227" s="19" t="s">
        <v>168</v>
      </c>
      <c r="E227" s="20">
        <v>54302</v>
      </c>
      <c r="F227" s="113">
        <v>26</v>
      </c>
    </row>
    <row r="228" spans="1:12" ht="28.5" customHeight="1" x14ac:dyDescent="0.3">
      <c r="A228" s="14">
        <v>45291</v>
      </c>
      <c r="B228" s="15">
        <v>5545</v>
      </c>
      <c r="C228" s="19" t="s">
        <v>152</v>
      </c>
      <c r="D228" s="19" t="s">
        <v>169</v>
      </c>
      <c r="E228" s="20">
        <v>54203</v>
      </c>
      <c r="F228" s="113">
        <v>74.58</v>
      </c>
    </row>
    <row r="229" spans="1:12" ht="28.5" customHeight="1" x14ac:dyDescent="0.3">
      <c r="A229" s="14">
        <v>45271</v>
      </c>
      <c r="B229" s="15">
        <v>262</v>
      </c>
      <c r="C229" s="19" t="s">
        <v>170</v>
      </c>
      <c r="D229" s="19" t="s">
        <v>171</v>
      </c>
      <c r="E229" s="20">
        <v>54103</v>
      </c>
      <c r="F229" s="113">
        <v>200</v>
      </c>
    </row>
    <row r="230" spans="1:12" ht="36" customHeight="1" x14ac:dyDescent="0.3">
      <c r="A230" s="14">
        <v>45271</v>
      </c>
      <c r="B230" s="15">
        <v>376</v>
      </c>
      <c r="C230" s="19" t="s">
        <v>172</v>
      </c>
      <c r="D230" s="19" t="s">
        <v>173</v>
      </c>
      <c r="E230" s="20" t="s">
        <v>174</v>
      </c>
      <c r="F230" s="113">
        <v>4119.22</v>
      </c>
    </row>
    <row r="231" spans="1:12" ht="41.25" customHeight="1" x14ac:dyDescent="0.3">
      <c r="A231" s="14">
        <v>45271</v>
      </c>
      <c r="B231" s="15">
        <v>377</v>
      </c>
      <c r="C231" s="19" t="s">
        <v>172</v>
      </c>
      <c r="D231" s="19" t="s">
        <v>173</v>
      </c>
      <c r="E231" s="20" t="s">
        <v>175</v>
      </c>
      <c r="F231" s="113">
        <v>1428.22</v>
      </c>
    </row>
    <row r="232" spans="1:12" ht="41.25" customHeight="1" x14ac:dyDescent="0.3">
      <c r="A232" s="14">
        <v>45275</v>
      </c>
      <c r="B232" s="15">
        <v>380</v>
      </c>
      <c r="C232" s="19" t="s">
        <v>172</v>
      </c>
      <c r="D232" s="19" t="s">
        <v>176</v>
      </c>
      <c r="E232" s="20">
        <v>54199</v>
      </c>
      <c r="F232" s="113">
        <v>2211</v>
      </c>
    </row>
    <row r="233" spans="1:12" ht="33.75" customHeight="1" x14ac:dyDescent="0.3">
      <c r="A233" s="14">
        <v>45278</v>
      </c>
      <c r="B233" s="15">
        <v>62</v>
      </c>
      <c r="C233" s="19" t="s">
        <v>177</v>
      </c>
      <c r="D233" s="19" t="s">
        <v>178</v>
      </c>
      <c r="E233" s="20">
        <v>54313</v>
      </c>
      <c r="F233" s="113">
        <v>734.5</v>
      </c>
    </row>
    <row r="234" spans="1:12" ht="33.75" customHeight="1" x14ac:dyDescent="0.3">
      <c r="A234" s="14">
        <v>45278</v>
      </c>
      <c r="B234" s="15">
        <v>870</v>
      </c>
      <c r="C234" s="19" t="s">
        <v>179</v>
      </c>
      <c r="D234" s="19" t="s">
        <v>180</v>
      </c>
      <c r="E234" s="20">
        <v>54199</v>
      </c>
      <c r="F234" s="113">
        <v>18034.8</v>
      </c>
    </row>
    <row r="235" spans="1:12" ht="27" customHeight="1" x14ac:dyDescent="0.3">
      <c r="A235" s="14"/>
      <c r="B235" s="15"/>
      <c r="C235" s="19" t="s">
        <v>181</v>
      </c>
      <c r="D235" s="19" t="s">
        <v>182</v>
      </c>
      <c r="E235" s="20">
        <v>54203</v>
      </c>
      <c r="F235" s="113">
        <v>344.08</v>
      </c>
    </row>
    <row r="236" spans="1:12" ht="27" customHeight="1" thickBot="1" x14ac:dyDescent="0.35">
      <c r="A236" s="121">
        <v>45285</v>
      </c>
      <c r="B236" s="122">
        <v>14</v>
      </c>
      <c r="C236" s="123" t="s">
        <v>183</v>
      </c>
      <c r="D236" s="123" t="s">
        <v>184</v>
      </c>
      <c r="E236" s="124">
        <v>54101</v>
      </c>
      <c r="F236" s="125">
        <v>1890</v>
      </c>
    </row>
    <row r="237" spans="1:12" ht="27" customHeight="1" thickBot="1" x14ac:dyDescent="0.4">
      <c r="A237" s="126">
        <v>45273</v>
      </c>
      <c r="B237" s="127">
        <v>437</v>
      </c>
      <c r="C237" s="128" t="s">
        <v>185</v>
      </c>
      <c r="D237" s="128" t="s">
        <v>186</v>
      </c>
      <c r="E237" s="127">
        <v>54507</v>
      </c>
      <c r="F237" s="129">
        <v>385</v>
      </c>
      <c r="G237" s="130" t="s">
        <v>187</v>
      </c>
      <c r="H237" s="131"/>
      <c r="I237" s="131"/>
      <c r="J237" s="132"/>
      <c r="K237" s="132"/>
      <c r="L237" s="133"/>
    </row>
    <row r="238" spans="1:12" ht="27" customHeight="1" x14ac:dyDescent="0.35">
      <c r="A238" s="14">
        <v>45267</v>
      </c>
      <c r="B238" s="15"/>
      <c r="C238" s="19" t="s">
        <v>188</v>
      </c>
      <c r="D238" s="19" t="s">
        <v>189</v>
      </c>
      <c r="E238" s="20">
        <v>51107</v>
      </c>
      <c r="F238" s="113">
        <v>2979.43</v>
      </c>
      <c r="G238" s="134"/>
      <c r="H238" s="135"/>
      <c r="I238" s="135"/>
      <c r="J238" s="109"/>
      <c r="K238" s="109"/>
      <c r="L238" s="109"/>
    </row>
    <row r="239" spans="1:12" ht="27" customHeight="1" x14ac:dyDescent="0.35">
      <c r="A239" s="14">
        <v>45268</v>
      </c>
      <c r="B239" s="15"/>
      <c r="C239" s="19" t="s">
        <v>190</v>
      </c>
      <c r="D239" s="19" t="s">
        <v>189</v>
      </c>
      <c r="E239" s="20">
        <v>51107</v>
      </c>
      <c r="F239" s="113">
        <v>3203.67</v>
      </c>
      <c r="G239" s="134"/>
      <c r="H239" s="135"/>
      <c r="I239" s="135"/>
      <c r="J239" s="109"/>
      <c r="K239" s="109"/>
      <c r="L239" s="109"/>
    </row>
    <row r="240" spans="1:12" ht="42.75" customHeight="1" x14ac:dyDescent="0.35">
      <c r="A240" s="14">
        <v>45267</v>
      </c>
      <c r="B240" s="15"/>
      <c r="C240" s="19" t="s">
        <v>191</v>
      </c>
      <c r="D240" s="19" t="s">
        <v>192</v>
      </c>
      <c r="E240" s="20">
        <v>54316</v>
      </c>
      <c r="F240" s="113">
        <v>1100</v>
      </c>
      <c r="G240" s="134"/>
      <c r="H240" s="135"/>
      <c r="I240" s="135"/>
      <c r="J240" s="109"/>
      <c r="K240" s="109"/>
      <c r="L240" s="109"/>
    </row>
    <row r="241" spans="1:12" ht="27" customHeight="1" thickBot="1" x14ac:dyDescent="0.4">
      <c r="A241" s="14">
        <v>45289</v>
      </c>
      <c r="B241" s="15"/>
      <c r="C241" s="19" t="s">
        <v>193</v>
      </c>
      <c r="D241" s="19" t="s">
        <v>194</v>
      </c>
      <c r="E241" s="20">
        <v>542023</v>
      </c>
      <c r="F241" s="113">
        <v>2991.89</v>
      </c>
      <c r="G241" s="134"/>
      <c r="H241" s="135"/>
      <c r="I241" s="135"/>
      <c r="J241" s="109"/>
      <c r="K241" s="109"/>
      <c r="L241" s="109"/>
    </row>
    <row r="242" spans="1:12" ht="27" customHeight="1" x14ac:dyDescent="0.35">
      <c r="A242" s="136">
        <v>45224</v>
      </c>
      <c r="B242" s="137"/>
      <c r="C242" s="138" t="s">
        <v>195</v>
      </c>
      <c r="D242" s="138" t="s">
        <v>196</v>
      </c>
      <c r="E242" s="139">
        <v>54316</v>
      </c>
      <c r="F242" s="140">
        <v>1100</v>
      </c>
      <c r="G242" s="134"/>
      <c r="H242" s="135"/>
      <c r="I242" s="135"/>
      <c r="J242" s="109"/>
      <c r="K242" s="109"/>
      <c r="L242" s="109"/>
    </row>
    <row r="243" spans="1:12" ht="27" customHeight="1" thickBot="1" x14ac:dyDescent="0.4">
      <c r="A243" s="141">
        <v>45251</v>
      </c>
      <c r="B243" s="142"/>
      <c r="C243" s="143" t="s">
        <v>195</v>
      </c>
      <c r="D243" s="143" t="s">
        <v>197</v>
      </c>
      <c r="E243" s="142">
        <v>54316</v>
      </c>
      <c r="F243" s="144">
        <v>1100</v>
      </c>
      <c r="G243" s="134"/>
      <c r="H243" s="135"/>
      <c r="I243" s="135"/>
      <c r="J243" s="109"/>
      <c r="K243" s="109"/>
      <c r="L243" s="109"/>
    </row>
    <row r="244" spans="1:12" ht="27" customHeight="1" x14ac:dyDescent="0.35">
      <c r="A244" s="14">
        <v>45224</v>
      </c>
      <c r="B244" s="15"/>
      <c r="C244" s="19" t="s">
        <v>198</v>
      </c>
      <c r="D244" s="19" t="s">
        <v>199</v>
      </c>
      <c r="E244" s="20">
        <v>51107</v>
      </c>
      <c r="F244" s="113">
        <v>2000</v>
      </c>
      <c r="G244" s="134"/>
      <c r="H244" s="135"/>
      <c r="I244" s="135"/>
      <c r="J244" s="109"/>
      <c r="K244" s="109"/>
      <c r="L244" s="109"/>
    </row>
    <row r="245" spans="1:12" ht="27" customHeight="1" x14ac:dyDescent="0.35">
      <c r="A245" s="14">
        <v>45224</v>
      </c>
      <c r="B245" s="15"/>
      <c r="C245" s="19" t="s">
        <v>198</v>
      </c>
      <c r="D245" s="19" t="s">
        <v>200</v>
      </c>
      <c r="E245" s="145">
        <v>51103</v>
      </c>
      <c r="F245" s="113">
        <v>1500</v>
      </c>
      <c r="G245" s="134"/>
      <c r="H245" s="135"/>
      <c r="I245" s="135"/>
      <c r="J245" s="109"/>
      <c r="K245" s="109"/>
      <c r="L245" s="109"/>
    </row>
    <row r="246" spans="1:12" ht="27" customHeight="1" x14ac:dyDescent="0.35">
      <c r="A246" s="146">
        <v>45289</v>
      </c>
      <c r="B246" s="147"/>
      <c r="C246" s="148" t="s">
        <v>193</v>
      </c>
      <c r="D246" s="148" t="s">
        <v>201</v>
      </c>
      <c r="E246" s="145">
        <v>54203</v>
      </c>
      <c r="F246" s="149">
        <v>1130.1300000000001</v>
      </c>
      <c r="G246" s="134"/>
      <c r="H246" s="135"/>
      <c r="I246" s="135"/>
      <c r="J246" s="109"/>
      <c r="K246" s="109"/>
      <c r="L246" s="109"/>
    </row>
    <row r="247" spans="1:12" ht="27" customHeight="1" x14ac:dyDescent="0.35">
      <c r="A247" s="14">
        <v>45289</v>
      </c>
      <c r="B247" s="15"/>
      <c r="C247" s="19" t="s">
        <v>193</v>
      </c>
      <c r="D247" s="19" t="s">
        <v>202</v>
      </c>
      <c r="E247" s="20">
        <v>54203</v>
      </c>
      <c r="F247" s="113">
        <v>4740.76</v>
      </c>
      <c r="G247" s="134"/>
      <c r="H247" s="135"/>
      <c r="I247" s="135"/>
      <c r="J247" s="109"/>
      <c r="K247" s="109"/>
      <c r="L247" s="109"/>
    </row>
    <row r="248" spans="1:12" ht="27" customHeight="1" x14ac:dyDescent="0.35">
      <c r="A248" s="146">
        <v>45261</v>
      </c>
      <c r="B248" s="147">
        <v>3</v>
      </c>
      <c r="C248" s="150" t="s">
        <v>203</v>
      </c>
      <c r="D248" s="150" t="s">
        <v>204</v>
      </c>
      <c r="E248" s="17">
        <v>54301</v>
      </c>
      <c r="F248" s="149">
        <v>2385</v>
      </c>
      <c r="G248" s="134"/>
      <c r="H248" s="135"/>
      <c r="I248" s="135"/>
      <c r="J248" s="109"/>
      <c r="K248" s="109"/>
      <c r="L248" s="109"/>
    </row>
    <row r="249" spans="1:12" ht="27" customHeight="1" x14ac:dyDescent="0.35">
      <c r="A249" s="146">
        <v>45281</v>
      </c>
      <c r="B249" s="147">
        <v>12</v>
      </c>
      <c r="C249" s="16" t="s">
        <v>183</v>
      </c>
      <c r="D249" s="150"/>
      <c r="E249" s="17">
        <v>54101</v>
      </c>
      <c r="F249" s="149">
        <v>970</v>
      </c>
      <c r="G249" s="134"/>
      <c r="H249" s="135"/>
      <c r="I249" s="135"/>
      <c r="J249" s="109"/>
      <c r="K249" s="109"/>
      <c r="L249" s="109"/>
    </row>
    <row r="250" spans="1:12" ht="27" customHeight="1" x14ac:dyDescent="0.35">
      <c r="A250" s="146">
        <v>45281</v>
      </c>
      <c r="B250" s="147">
        <v>13</v>
      </c>
      <c r="C250" s="16" t="s">
        <v>183</v>
      </c>
      <c r="D250" s="150"/>
      <c r="E250" s="17">
        <v>54101</v>
      </c>
      <c r="F250" s="149">
        <v>1360</v>
      </c>
      <c r="G250" s="134"/>
      <c r="H250" s="135"/>
      <c r="I250" s="135"/>
      <c r="J250" s="109"/>
      <c r="K250" s="109"/>
      <c r="L250" s="109"/>
    </row>
    <row r="251" spans="1:12" ht="27" customHeight="1" x14ac:dyDescent="0.35">
      <c r="A251" s="146">
        <v>45291</v>
      </c>
      <c r="B251" s="147">
        <v>4</v>
      </c>
      <c r="C251" s="150" t="s">
        <v>203</v>
      </c>
      <c r="D251" s="150" t="s">
        <v>205</v>
      </c>
      <c r="E251" s="17">
        <v>54301</v>
      </c>
      <c r="F251" s="149">
        <v>3445</v>
      </c>
      <c r="G251" s="134"/>
      <c r="H251" s="135"/>
      <c r="I251" s="135"/>
      <c r="J251" s="109"/>
      <c r="K251" s="109"/>
      <c r="L251" s="109"/>
    </row>
    <row r="252" spans="1:12" ht="27" customHeight="1" x14ac:dyDescent="0.35">
      <c r="A252" s="146">
        <v>45291</v>
      </c>
      <c r="B252" s="147">
        <v>443</v>
      </c>
      <c r="C252" s="150" t="s">
        <v>185</v>
      </c>
      <c r="D252" s="150" t="s">
        <v>206</v>
      </c>
      <c r="E252" s="17">
        <v>54507</v>
      </c>
      <c r="F252" s="149">
        <v>385</v>
      </c>
      <c r="G252" s="134"/>
      <c r="H252" s="135"/>
      <c r="I252" s="135"/>
      <c r="J252" s="109"/>
      <c r="K252" s="109"/>
      <c r="L252" s="109"/>
    </row>
    <row r="253" spans="1:12" ht="27" customHeight="1" x14ac:dyDescent="0.35">
      <c r="A253" s="146">
        <v>45291</v>
      </c>
      <c r="B253" s="147">
        <v>247</v>
      </c>
      <c r="C253" s="150" t="s">
        <v>207</v>
      </c>
      <c r="D253" s="150" t="s">
        <v>208</v>
      </c>
      <c r="E253" s="17">
        <v>54602</v>
      </c>
      <c r="F253" s="149">
        <v>15252.72</v>
      </c>
      <c r="G253" s="134"/>
      <c r="H253" s="135"/>
      <c r="I253" s="135"/>
      <c r="J253" s="109"/>
      <c r="K253" s="109"/>
      <c r="L253" s="109"/>
    </row>
    <row r="254" spans="1:12" ht="27" customHeight="1" x14ac:dyDescent="0.35">
      <c r="A254" s="14">
        <v>45291</v>
      </c>
      <c r="B254" s="15">
        <v>268</v>
      </c>
      <c r="C254" s="16" t="s">
        <v>209</v>
      </c>
      <c r="D254" s="16" t="s">
        <v>210</v>
      </c>
      <c r="E254" s="17">
        <v>54103</v>
      </c>
      <c r="F254" s="113">
        <v>300</v>
      </c>
      <c r="G254" s="134"/>
      <c r="H254" s="135"/>
      <c r="I254" s="135"/>
      <c r="J254" s="109"/>
      <c r="K254" s="109"/>
      <c r="L254" s="109"/>
    </row>
    <row r="255" spans="1:12" ht="26.25" customHeight="1" x14ac:dyDescent="0.3">
      <c r="A255" s="116"/>
      <c r="B255" s="117"/>
      <c r="C255" s="118"/>
      <c r="D255" s="118"/>
      <c r="E255" s="119"/>
      <c r="F255" s="120">
        <f>SUM(F216:F254)</f>
        <v>81025.069999999992</v>
      </c>
    </row>
    <row r="258" spans="1:6" ht="30" customHeight="1" x14ac:dyDescent="0.3">
      <c r="A258" s="151"/>
      <c r="B258" s="151"/>
      <c r="C258" s="151"/>
      <c r="D258" s="151"/>
      <c r="E258" s="151"/>
      <c r="F258" s="48">
        <f>+F149+F154+F159+F165+F174+F186+F212+F255</f>
        <v>188879.25</v>
      </c>
    </row>
    <row r="260" spans="1:6" ht="32.25" customHeight="1" x14ac:dyDescent="0.3">
      <c r="A260" s="152"/>
      <c r="B260" s="152"/>
      <c r="C260" s="152"/>
      <c r="D260" s="152"/>
      <c r="E260" s="152"/>
      <c r="F260" s="153">
        <f>+F131+F258</f>
        <v>215127.66</v>
      </c>
    </row>
  </sheetData>
  <mergeCells count="39">
    <mergeCell ref="A188:F188"/>
    <mergeCell ref="A214:F214"/>
    <mergeCell ref="A258:E258"/>
    <mergeCell ref="A135:F135"/>
    <mergeCell ref="A151:F151"/>
    <mergeCell ref="A156:F156"/>
    <mergeCell ref="A161:F161"/>
    <mergeCell ref="A167:F167"/>
    <mergeCell ref="A176:F176"/>
    <mergeCell ref="A101:E101"/>
    <mergeCell ref="A103:F103"/>
    <mergeCell ref="A104:F104"/>
    <mergeCell ref="A110:F110"/>
    <mergeCell ref="A119:F119"/>
    <mergeCell ref="A133:F133"/>
    <mergeCell ref="A67:F67"/>
    <mergeCell ref="A72:F72"/>
    <mergeCell ref="A78:F78"/>
    <mergeCell ref="A83:F83"/>
    <mergeCell ref="A91:F91"/>
    <mergeCell ref="A96:F96"/>
    <mergeCell ref="A43:E43"/>
    <mergeCell ref="A45:F45"/>
    <mergeCell ref="A46:F46"/>
    <mergeCell ref="A51:F51"/>
    <mergeCell ref="A56:F56"/>
    <mergeCell ref="A62:F62"/>
    <mergeCell ref="A16:E16"/>
    <mergeCell ref="A18:F18"/>
    <mergeCell ref="A23:F23"/>
    <mergeCell ref="A28:F28"/>
    <mergeCell ref="A32:F32"/>
    <mergeCell ref="A38:F38"/>
    <mergeCell ref="A1:F1"/>
    <mergeCell ref="A2:F2"/>
    <mergeCell ref="A5:E5"/>
    <mergeCell ref="A7:F7"/>
    <mergeCell ref="A11:E11"/>
    <mergeCell ref="A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78D4-796A-41D9-9C43-0C5698A2532E}">
  <dimension ref="A1:J26"/>
  <sheetViews>
    <sheetView tabSelected="1" workbookViewId="0">
      <selection activeCell="E3" sqref="E3"/>
    </sheetView>
  </sheetViews>
  <sheetFormatPr baseColWidth="10" defaultRowHeight="18.75" x14ac:dyDescent="0.3"/>
  <cols>
    <col min="1" max="1" width="10.42578125" customWidth="1"/>
    <col min="2" max="2" width="9.7109375" customWidth="1"/>
    <col min="3" max="3" width="27.28515625" customWidth="1"/>
    <col min="4" max="4" width="23.140625" customWidth="1"/>
    <col min="5" max="5" width="13.42578125" style="9" customWidth="1"/>
    <col min="6" max="6" width="21.85546875" style="10" customWidth="1"/>
    <col min="7" max="7" width="14.28515625" customWidth="1"/>
    <col min="8" max="8" width="12.42578125" style="3" customWidth="1"/>
    <col min="9" max="9" width="18" customWidth="1"/>
  </cols>
  <sheetData>
    <row r="1" spans="1:10" ht="40.5" customHeight="1" thickBot="1" x14ac:dyDescent="0.35">
      <c r="A1" s="154" t="s">
        <v>211</v>
      </c>
      <c r="B1" s="155"/>
      <c r="C1" s="155"/>
      <c r="D1" s="155"/>
      <c r="E1" s="155"/>
      <c r="F1" s="156"/>
    </row>
    <row r="2" spans="1:10" ht="36" x14ac:dyDescent="0.3">
      <c r="A2" s="157" t="s">
        <v>1</v>
      </c>
      <c r="B2" s="158" t="s">
        <v>2</v>
      </c>
      <c r="C2" s="159" t="s">
        <v>3</v>
      </c>
      <c r="D2" s="159" t="s">
        <v>4</v>
      </c>
      <c r="E2" s="160" t="s">
        <v>5</v>
      </c>
      <c r="F2" s="161" t="s">
        <v>6</v>
      </c>
    </row>
    <row r="3" spans="1:10" ht="60" x14ac:dyDescent="0.3">
      <c r="A3" s="162">
        <v>45306</v>
      </c>
      <c r="B3" s="147">
        <v>230</v>
      </c>
      <c r="C3" s="148" t="s">
        <v>212</v>
      </c>
      <c r="D3" s="148" t="s">
        <v>213</v>
      </c>
      <c r="E3" s="163">
        <v>61602</v>
      </c>
      <c r="F3" s="164">
        <v>177273.60000000001</v>
      </c>
      <c r="G3" s="165"/>
      <c r="H3" s="7"/>
      <c r="I3" s="165"/>
    </row>
    <row r="4" spans="1:10" ht="72" x14ac:dyDescent="0.3">
      <c r="A4" s="166">
        <v>45324</v>
      </c>
      <c r="B4" s="17">
        <v>84</v>
      </c>
      <c r="C4" s="167" t="s">
        <v>214</v>
      </c>
      <c r="D4" s="167" t="s">
        <v>215</v>
      </c>
      <c r="E4" s="20">
        <v>61608</v>
      </c>
      <c r="F4" s="168">
        <v>3051</v>
      </c>
      <c r="G4" s="165"/>
      <c r="H4" s="7"/>
      <c r="I4" s="165"/>
    </row>
    <row r="5" spans="1:10" ht="72" x14ac:dyDescent="0.3">
      <c r="A5" s="169">
        <v>45313</v>
      </c>
      <c r="B5" s="176" t="s">
        <v>221</v>
      </c>
      <c r="C5" s="19" t="s">
        <v>216</v>
      </c>
      <c r="D5" s="19" t="s">
        <v>217</v>
      </c>
      <c r="E5" s="145">
        <v>61604</v>
      </c>
      <c r="F5" s="18">
        <v>17452.939999999999</v>
      </c>
      <c r="G5" s="165"/>
      <c r="H5" s="7"/>
      <c r="I5" s="165"/>
    </row>
    <row r="6" spans="1:10" ht="36" x14ac:dyDescent="0.3">
      <c r="A6" s="169"/>
      <c r="B6" s="170"/>
      <c r="C6" s="19" t="s">
        <v>218</v>
      </c>
      <c r="D6" s="19" t="s">
        <v>219</v>
      </c>
      <c r="E6" s="145">
        <v>61599</v>
      </c>
      <c r="F6" s="18">
        <v>833.53</v>
      </c>
      <c r="G6" s="165"/>
      <c r="H6" s="7"/>
      <c r="I6" s="165"/>
    </row>
    <row r="7" spans="1:10" x14ac:dyDescent="0.3">
      <c r="A7" s="169"/>
      <c r="B7" s="170"/>
      <c r="C7" s="19"/>
      <c r="D7" s="19"/>
      <c r="E7" s="145"/>
      <c r="F7" s="18"/>
      <c r="G7" s="165"/>
      <c r="H7" s="7"/>
      <c r="I7" s="165"/>
    </row>
    <row r="8" spans="1:10" ht="19.5" thickBot="1" x14ac:dyDescent="0.35">
      <c r="A8" s="171"/>
      <c r="B8" s="172"/>
      <c r="C8" s="173" t="s">
        <v>220</v>
      </c>
      <c r="D8" s="172"/>
      <c r="E8" s="174"/>
      <c r="F8" s="175">
        <f>SUM(F3:F7)</f>
        <v>198611.07</v>
      </c>
    </row>
    <row r="12" spans="1:10" s="3" customFormat="1" x14ac:dyDescent="0.3">
      <c r="A12"/>
      <c r="B12"/>
      <c r="C12"/>
      <c r="D12"/>
      <c r="E12" s="9"/>
      <c r="F12" s="10"/>
      <c r="G12"/>
      <c r="I12"/>
      <c r="J12"/>
    </row>
    <row r="13" spans="1:10" s="3" customFormat="1" x14ac:dyDescent="0.3">
      <c r="A13"/>
      <c r="B13"/>
      <c r="C13"/>
      <c r="D13"/>
      <c r="E13" s="9"/>
      <c r="F13" s="10"/>
      <c r="G13"/>
      <c r="I13"/>
      <c r="J13"/>
    </row>
    <row r="14" spans="1:10" s="3" customFormat="1" x14ac:dyDescent="0.3">
      <c r="A14"/>
      <c r="B14"/>
      <c r="C14"/>
      <c r="D14"/>
      <c r="E14" s="9"/>
      <c r="F14" s="10"/>
      <c r="G14"/>
      <c r="I14"/>
      <c r="J14"/>
    </row>
    <row r="15" spans="1:10" s="3" customFormat="1" x14ac:dyDescent="0.3">
      <c r="A15"/>
      <c r="B15"/>
      <c r="C15"/>
      <c r="D15"/>
      <c r="E15" s="9"/>
      <c r="F15" s="10"/>
      <c r="G15"/>
      <c r="I15"/>
      <c r="J15"/>
    </row>
    <row r="16" spans="1:10" s="3" customFormat="1" x14ac:dyDescent="0.3">
      <c r="A16"/>
      <c r="B16"/>
      <c r="C16"/>
      <c r="D16"/>
      <c r="E16" s="9"/>
      <c r="F16" s="10"/>
      <c r="G16"/>
      <c r="I16"/>
      <c r="J16"/>
    </row>
    <row r="17" spans="1:10" s="3" customFormat="1" x14ac:dyDescent="0.3">
      <c r="A17"/>
      <c r="B17"/>
      <c r="C17"/>
      <c r="D17"/>
      <c r="E17" s="9"/>
      <c r="F17" s="10"/>
      <c r="G17"/>
      <c r="I17"/>
      <c r="J17"/>
    </row>
    <row r="18" spans="1:10" s="3" customFormat="1" x14ac:dyDescent="0.3">
      <c r="A18"/>
      <c r="B18"/>
      <c r="C18"/>
      <c r="D18"/>
      <c r="E18" s="9"/>
      <c r="F18" s="10"/>
      <c r="G18"/>
      <c r="I18"/>
      <c r="J18"/>
    </row>
    <row r="19" spans="1:10" s="3" customFormat="1" x14ac:dyDescent="0.3">
      <c r="A19"/>
      <c r="B19"/>
      <c r="C19"/>
      <c r="D19"/>
      <c r="E19" s="9"/>
      <c r="F19" s="10"/>
      <c r="G19"/>
      <c r="I19"/>
      <c r="J19"/>
    </row>
    <row r="20" spans="1:10" s="3" customFormat="1" x14ac:dyDescent="0.3">
      <c r="A20"/>
      <c r="B20"/>
      <c r="C20"/>
      <c r="D20"/>
      <c r="E20" s="9"/>
      <c r="F20" s="10"/>
      <c r="G20"/>
      <c r="I20"/>
      <c r="J20"/>
    </row>
    <row r="21" spans="1:10" s="3" customFormat="1" x14ac:dyDescent="0.3">
      <c r="A21"/>
      <c r="B21"/>
      <c r="C21"/>
      <c r="D21"/>
      <c r="E21" s="9"/>
      <c r="F21" s="10"/>
      <c r="G21"/>
      <c r="I21"/>
      <c r="J21"/>
    </row>
    <row r="22" spans="1:10" s="3" customFormat="1" x14ac:dyDescent="0.3">
      <c r="A22"/>
      <c r="B22"/>
      <c r="C22"/>
      <c r="D22"/>
      <c r="E22" s="9"/>
      <c r="F22" s="10"/>
      <c r="G22"/>
      <c r="I22"/>
      <c r="J22"/>
    </row>
    <row r="23" spans="1:10" s="3" customFormat="1" x14ac:dyDescent="0.3">
      <c r="A23"/>
      <c r="B23"/>
      <c r="C23"/>
      <c r="D23"/>
      <c r="E23" s="9"/>
      <c r="F23" s="10"/>
      <c r="G23"/>
      <c r="I23"/>
      <c r="J23"/>
    </row>
    <row r="24" spans="1:10" s="3" customFormat="1" x14ac:dyDescent="0.3">
      <c r="A24"/>
      <c r="B24"/>
      <c r="C24"/>
      <c r="D24"/>
      <c r="E24" s="9"/>
      <c r="F24" s="10"/>
      <c r="G24"/>
      <c r="I24"/>
      <c r="J24"/>
    </row>
    <row r="25" spans="1:10" s="3" customFormat="1" x14ac:dyDescent="0.3">
      <c r="A25"/>
      <c r="B25"/>
      <c r="C25"/>
      <c r="D25"/>
      <c r="E25" s="9"/>
      <c r="F25" s="10"/>
      <c r="G25"/>
      <c r="I25"/>
      <c r="J25"/>
    </row>
    <row r="26" spans="1:10" s="3" customFormat="1" x14ac:dyDescent="0.3">
      <c r="A26"/>
      <c r="B26"/>
      <c r="C26"/>
      <c r="D26"/>
      <c r="E26" s="9"/>
      <c r="F26" s="10"/>
      <c r="G26"/>
      <c r="I26"/>
      <c r="J2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FAM</vt:lpstr>
      <vt:lpstr>DEUDA FONDOS PROPIOS</vt:lpstr>
      <vt:lpstr>DEUDA FONDOS PRESTAMO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Angélica Martínez Bonilla</dc:creator>
  <cp:lastModifiedBy>Edith Angélica Martínez Bonilla</cp:lastModifiedBy>
  <dcterms:created xsi:type="dcterms:W3CDTF">2024-02-23T15:08:03Z</dcterms:created>
  <dcterms:modified xsi:type="dcterms:W3CDTF">2024-02-23T15:20:39Z</dcterms:modified>
</cp:coreProperties>
</file>