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inez\Desktop\"/>
    </mc:Choice>
  </mc:AlternateContent>
  <bookViews>
    <workbookView xWindow="0" yWindow="0" windowWidth="28800" windowHeight="12330" activeTab="1"/>
  </bookViews>
  <sheets>
    <sheet name="INGRESOS" sheetId="4" r:id="rId1"/>
    <sheet name="EGRESOS" sheetId="3" r:id="rId2"/>
  </sheets>
  <definedNames>
    <definedName name="_xlnm.Print_Area" localSheetId="1">EGRESOS!$A$1:$I$27</definedName>
  </definedNames>
  <calcPr calcId="162913"/>
</workbook>
</file>

<file path=xl/calcChain.xml><?xml version="1.0" encoding="utf-8"?>
<calcChain xmlns="http://schemas.openxmlformats.org/spreadsheetml/2006/main">
  <c r="C16" i="4" l="1"/>
  <c r="C15" i="4" s="1"/>
  <c r="C13" i="4"/>
  <c r="C7" i="4" l="1"/>
  <c r="C11" i="4"/>
  <c r="C10" i="4" s="1"/>
  <c r="C6" i="4" l="1"/>
  <c r="C18" i="4" s="1"/>
  <c r="C24" i="3" l="1"/>
  <c r="D24" i="3"/>
  <c r="E24" i="3"/>
  <c r="F24" i="3"/>
  <c r="G24" i="3"/>
  <c r="H24" i="3"/>
  <c r="B24" i="3"/>
  <c r="C23" i="3"/>
  <c r="D23" i="3"/>
  <c r="E23" i="3"/>
  <c r="F23" i="3"/>
  <c r="B23" i="3"/>
  <c r="I21" i="3"/>
  <c r="I20" i="3"/>
  <c r="I19" i="3" s="1"/>
  <c r="C19" i="3"/>
  <c r="D19" i="3"/>
  <c r="E19" i="3"/>
  <c r="F19" i="3"/>
  <c r="G19" i="3"/>
  <c r="H19" i="3"/>
  <c r="B19" i="3"/>
  <c r="E13" i="3" l="1"/>
  <c r="F16" i="3"/>
  <c r="F9" i="3" s="1"/>
  <c r="B16" i="3"/>
  <c r="H23" i="3"/>
  <c r="G23" i="3"/>
  <c r="I18" i="3"/>
  <c r="I17" i="3"/>
  <c r="H16" i="3"/>
  <c r="H22" i="3" s="1"/>
  <c r="G16" i="3"/>
  <c r="E16" i="3"/>
  <c r="D16" i="3"/>
  <c r="C16" i="3"/>
  <c r="I15" i="3"/>
  <c r="I14" i="3"/>
  <c r="H13" i="3"/>
  <c r="G13" i="3"/>
  <c r="F13" i="3"/>
  <c r="D13" i="3"/>
  <c r="C13" i="3"/>
  <c r="B13" i="3"/>
  <c r="I12" i="3"/>
  <c r="I11" i="3"/>
  <c r="H10" i="3"/>
  <c r="H9" i="3" s="1"/>
  <c r="G10" i="3"/>
  <c r="G9" i="3" s="1"/>
  <c r="F10" i="3"/>
  <c r="E10" i="3"/>
  <c r="E26" i="3" s="1"/>
  <c r="D10" i="3"/>
  <c r="C10" i="3"/>
  <c r="B10" i="3"/>
  <c r="G22" i="3" l="1"/>
  <c r="F26" i="3"/>
  <c r="F27" i="3" s="1"/>
  <c r="F22" i="3"/>
  <c r="D26" i="3"/>
  <c r="D27" i="3" s="1"/>
  <c r="D22" i="3"/>
  <c r="D9" i="3"/>
  <c r="C26" i="3"/>
  <c r="C27" i="3" s="1"/>
  <c r="C9" i="3"/>
  <c r="C22" i="3"/>
  <c r="B22" i="3"/>
  <c r="B26" i="3"/>
  <c r="B9" i="3"/>
  <c r="E22" i="3"/>
  <c r="E9" i="3"/>
  <c r="G26" i="3"/>
  <c r="G27" i="3" s="1"/>
  <c r="B25" i="3"/>
  <c r="H26" i="3"/>
  <c r="H27" i="3" s="1"/>
  <c r="I13" i="3"/>
  <c r="C25" i="3"/>
  <c r="G25" i="3"/>
  <c r="I16" i="3"/>
  <c r="D25" i="3"/>
  <c r="H25" i="3"/>
  <c r="F25" i="3"/>
  <c r="E25" i="3"/>
  <c r="I24" i="3"/>
  <c r="I10" i="3"/>
  <c r="E27" i="3"/>
  <c r="I23" i="3"/>
  <c r="I22" i="3" l="1"/>
  <c r="I9" i="3"/>
  <c r="B27" i="3"/>
  <c r="I25" i="3"/>
  <c r="I26" i="3"/>
  <c r="I27" i="3" s="1"/>
</calcChain>
</file>

<file path=xl/sharedStrings.xml><?xml version="1.0" encoding="utf-8"?>
<sst xmlns="http://schemas.openxmlformats.org/spreadsheetml/2006/main" count="51" uniqueCount="49">
  <si>
    <t>Total</t>
  </si>
  <si>
    <t>REMUNERACIONES</t>
  </si>
  <si>
    <t xml:space="preserve">                                ADQUISICION DE BIENES Y SERVICIOS</t>
  </si>
  <si>
    <t xml:space="preserve">                               GASTOS FINANCIEROS Y OTROS</t>
  </si>
  <si>
    <t xml:space="preserve">                                 TRANSFERENCIAS CORRIENTES</t>
  </si>
  <si>
    <t xml:space="preserve">                                INVERSIONES EN ACTIVOS FIJOS</t>
  </si>
  <si>
    <t xml:space="preserve">                                 TRANSFERENCIAS DE CAPITAL</t>
  </si>
  <si>
    <t xml:space="preserve">   CONTRIBUCIONES ESPECIALES</t>
  </si>
  <si>
    <t>TOTAL GENERAL</t>
  </si>
  <si>
    <t>GASTO CORRIENTE</t>
  </si>
  <si>
    <t>GASTO DE CAPITAL</t>
  </si>
  <si>
    <t>TOTAL TIPO DE GASTO</t>
  </si>
  <si>
    <t>TOTAL FUENTE DE FINANCIAMIENTO</t>
  </si>
  <si>
    <t>01-02-Seguridad de Vuelos</t>
  </si>
  <si>
    <t>01-03-Navegación Aérea</t>
  </si>
  <si>
    <t>RECURSOS PROPIOS</t>
  </si>
  <si>
    <t>Unidad Presupuestaria y Cifrado Presupuestario</t>
  </si>
  <si>
    <t>01-Normalización, Regulación y Vigilancia del Transporte Aéreo</t>
  </si>
  <si>
    <t>4- ASIGNACIÓN PRESUPUESTARIA POR RUBRO DE AGRUPACION, FUENTE DE FINANCIAMIENTO Y DESTINO ECONÓMICO   (US DOLARES)</t>
  </si>
  <si>
    <t>AUTORIDAD DE AVIACIÓN CIVIL DE EL SALVADOR</t>
  </si>
  <si>
    <t>01-01-Dirección y Administración General</t>
  </si>
  <si>
    <t>01-04-Servicios Complementarios y de Apoyo a la Aviaición Civil</t>
  </si>
  <si>
    <t>AUTORIDAD DE AVIACIÓN CIVIL</t>
  </si>
  <si>
    <t>UNIDAD FINANCIERA INSTITUCIONAL</t>
  </si>
  <si>
    <t>Específico</t>
  </si>
  <si>
    <t>Tasas y Derechos Administrativos</t>
  </si>
  <si>
    <t>Derechos</t>
  </si>
  <si>
    <t>Por Licencias para Conducir o Similares</t>
  </si>
  <si>
    <t>Derechos Diversos</t>
  </si>
  <si>
    <t>Ingresos Financieros y Otros</t>
  </si>
  <si>
    <t>Multas e Intereses por Mora</t>
  </si>
  <si>
    <t>Multas e Intereses Diversos</t>
  </si>
  <si>
    <t>Otros Ingresos no Clasificados</t>
  </si>
  <si>
    <t>Rentabilidad de Cuentas Bancarias</t>
  </si>
  <si>
    <t>Transferencias Corrientes</t>
  </si>
  <si>
    <t>Transferencias Corrientes del Sector Público</t>
  </si>
  <si>
    <t>Comisión Ejecutiva Portuaria Autónoma</t>
  </si>
  <si>
    <t>TOTAL</t>
  </si>
  <si>
    <t>Concepto</t>
  </si>
  <si>
    <t>PRESUPUESTO APROBADO 2020-EGRESOS</t>
  </si>
  <si>
    <t>2020-4304-01-01-21-2-  Recursos Propios</t>
  </si>
  <si>
    <r>
      <t>2020-4304-01-01-</t>
    </r>
    <r>
      <rPr>
        <b/>
        <sz val="10"/>
        <rFont val="Arial"/>
        <family val="2"/>
      </rPr>
      <t>22</t>
    </r>
    <r>
      <rPr>
        <sz val="10"/>
        <rFont val="Arial"/>
        <family val="2"/>
      </rPr>
      <t>-2-  Recursos Propios</t>
    </r>
  </si>
  <si>
    <t>2020-4304-01-02-21-2-  Recursos Propios</t>
  </si>
  <si>
    <r>
      <t>2020-4304-01-02-</t>
    </r>
    <r>
      <rPr>
        <b/>
        <sz val="10"/>
        <rFont val="Arial"/>
        <family val="2"/>
      </rPr>
      <t>22</t>
    </r>
    <r>
      <rPr>
        <sz val="10"/>
        <rFont val="Arial"/>
        <family val="2"/>
      </rPr>
      <t>-2-  Recursos Propios</t>
    </r>
  </si>
  <si>
    <t>2020-4304-01-03-21-2-  Recursos Propios</t>
  </si>
  <si>
    <r>
      <t>2020-4304-01-03-</t>
    </r>
    <r>
      <rPr>
        <b/>
        <sz val="10"/>
        <rFont val="Arial"/>
        <family val="2"/>
      </rPr>
      <t>22</t>
    </r>
    <r>
      <rPr>
        <sz val="10"/>
        <rFont val="Arial"/>
        <family val="2"/>
      </rPr>
      <t>-2-  Recursos Propios</t>
    </r>
  </si>
  <si>
    <t>2020-4304-01-04-21-2-  Recursos Propios</t>
  </si>
  <si>
    <r>
      <t>2020-4304-01-04-</t>
    </r>
    <r>
      <rPr>
        <b/>
        <sz val="10"/>
        <rFont val="Arial"/>
        <family val="2"/>
      </rPr>
      <t>22</t>
    </r>
    <r>
      <rPr>
        <sz val="10"/>
        <rFont val="Arial"/>
        <family val="2"/>
      </rPr>
      <t>-2-  Recursos Propios</t>
    </r>
  </si>
  <si>
    <t>PRESUPUESTO APROBADO 2020-INGRESOS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</si>
</sst>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[$€-2]* #,##0.00_);_([$€-2]* \(#,##0.00\);_([$€-2]* &quot;-&quot;??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rgb="FF0066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double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165" fontId="0" fillId="0" borderId="0" xfId="2" applyFont="1"/>
    <xf numFmtId="0" fontId="0" fillId="0" borderId="0" xfId="0" applyFill="1"/>
    <xf numFmtId="166" fontId="0" fillId="0" borderId="0" xfId="0" applyNumberFormat="1"/>
    <xf numFmtId="165" fontId="8" fillId="0" borderId="0" xfId="2" applyFont="1" applyAlignment="1">
      <alignment horizontal="center"/>
    </xf>
    <xf numFmtId="165" fontId="4" fillId="3" borderId="11" xfId="2" applyFont="1" applyFill="1" applyBorder="1" applyAlignment="1">
      <alignment horizontal="left" vertical="center"/>
    </xf>
    <xf numFmtId="165" fontId="9" fillId="0" borderId="0" xfId="2" applyFont="1" applyAlignment="1">
      <alignment horizontal="center"/>
    </xf>
    <xf numFmtId="166" fontId="4" fillId="5" borderId="1" xfId="2" applyNumberFormat="1" applyFont="1" applyFill="1" applyBorder="1" applyAlignment="1">
      <alignment horizontal="left" vertical="center" wrapText="1"/>
    </xf>
    <xf numFmtId="37" fontId="5" fillId="4" borderId="10" xfId="2" applyNumberFormat="1" applyFont="1" applyFill="1" applyBorder="1" applyAlignment="1">
      <alignment horizontal="center" wrapText="1"/>
    </xf>
    <xf numFmtId="165" fontId="7" fillId="4" borderId="8" xfId="2" applyFont="1" applyFill="1" applyBorder="1" applyAlignment="1">
      <alignment horizontal="center" wrapText="1"/>
    </xf>
    <xf numFmtId="37" fontId="4" fillId="4" borderId="10" xfId="2" applyNumberFormat="1" applyFont="1" applyFill="1" applyBorder="1" applyAlignment="1">
      <alignment horizontal="center" wrapText="1"/>
    </xf>
    <xf numFmtId="165" fontId="7" fillId="4" borderId="8" xfId="2" applyFont="1" applyFill="1" applyBorder="1" applyAlignment="1">
      <alignment horizontal="center" vertical="top" wrapText="1"/>
    </xf>
    <xf numFmtId="166" fontId="2" fillId="0" borderId="4" xfId="2" applyNumberFormat="1" applyFont="1" applyBorder="1"/>
    <xf numFmtId="165" fontId="4" fillId="3" borderId="7" xfId="2" applyFont="1" applyFill="1" applyBorder="1" applyAlignment="1">
      <alignment horizontal="center" vertical="center"/>
    </xf>
    <xf numFmtId="164" fontId="4" fillId="3" borderId="8" xfId="3" applyFont="1" applyFill="1" applyBorder="1" applyAlignment="1">
      <alignment horizontal="center" vertical="center"/>
    </xf>
    <xf numFmtId="165" fontId="4" fillId="0" borderId="4" xfId="2" applyFont="1" applyBorder="1" applyAlignment="1">
      <alignment horizontal="left" vertical="center"/>
    </xf>
    <xf numFmtId="164" fontId="4" fillId="3" borderId="9" xfId="3" applyFont="1" applyFill="1" applyBorder="1" applyAlignment="1">
      <alignment horizontal="center" vertical="center"/>
    </xf>
    <xf numFmtId="165" fontId="4" fillId="0" borderId="17" xfId="2" applyFont="1" applyBorder="1" applyAlignment="1">
      <alignment horizontal="left" vertical="center"/>
    </xf>
    <xf numFmtId="164" fontId="11" fillId="0" borderId="5" xfId="3" applyFont="1" applyBorder="1"/>
    <xf numFmtId="164" fontId="11" fillId="0" borderId="5" xfId="3" applyFont="1" applyFill="1" applyBorder="1"/>
    <xf numFmtId="164" fontId="4" fillId="0" borderId="5" xfId="3" applyFont="1" applyBorder="1"/>
    <xf numFmtId="164" fontId="2" fillId="0" borderId="6" xfId="3" applyFont="1" applyBorder="1" applyAlignment="1">
      <alignment horizontal="center" wrapText="1"/>
    </xf>
    <xf numFmtId="164" fontId="2" fillId="0" borderId="5" xfId="3" applyFont="1" applyBorder="1"/>
    <xf numFmtId="164" fontId="12" fillId="0" borderId="5" xfId="3" applyFont="1" applyFill="1" applyBorder="1"/>
    <xf numFmtId="164" fontId="2" fillId="0" borderId="6" xfId="3" applyFont="1" applyFill="1" applyBorder="1" applyAlignment="1">
      <alignment horizontal="center" wrapText="1"/>
    </xf>
    <xf numFmtId="164" fontId="11" fillId="0" borderId="6" xfId="3" applyFont="1" applyFill="1" applyBorder="1" applyAlignment="1">
      <alignment horizontal="center" wrapText="1"/>
    </xf>
    <xf numFmtId="164" fontId="4" fillId="3" borderId="12" xfId="3" applyFont="1" applyFill="1" applyBorder="1" applyAlignment="1">
      <alignment horizontal="center" vertical="center"/>
    </xf>
    <xf numFmtId="164" fontId="4" fillId="3" borderId="13" xfId="3" applyFont="1" applyFill="1" applyBorder="1" applyAlignment="1">
      <alignment horizontal="center" vertical="center"/>
    </xf>
    <xf numFmtId="164" fontId="4" fillId="0" borderId="18" xfId="3" applyFont="1" applyBorder="1" applyAlignment="1">
      <alignment horizontal="center" vertical="center"/>
    </xf>
    <xf numFmtId="164" fontId="4" fillId="0" borderId="19" xfId="3" applyFont="1" applyBorder="1" applyAlignment="1">
      <alignment horizontal="center" vertical="center"/>
    </xf>
    <xf numFmtId="166" fontId="4" fillId="2" borderId="20" xfId="2" applyNumberFormat="1" applyFont="1" applyFill="1" applyBorder="1" applyAlignment="1">
      <alignment horizontal="left" vertical="center" wrapText="1"/>
    </xf>
    <xf numFmtId="164" fontId="4" fillId="2" borderId="21" xfId="3" applyFont="1" applyFill="1" applyBorder="1"/>
    <xf numFmtId="164" fontId="4" fillId="2" borderId="22" xfId="3" applyFont="1" applyFill="1" applyBorder="1"/>
    <xf numFmtId="164" fontId="4" fillId="2" borderId="12" xfId="3" applyFont="1" applyFill="1" applyBorder="1" applyAlignment="1">
      <alignment horizontal="center" vertical="center"/>
    </xf>
    <xf numFmtId="164" fontId="4" fillId="2" borderId="13" xfId="3" applyFont="1" applyFill="1" applyBorder="1" applyAlignment="1">
      <alignment horizontal="center" vertical="center"/>
    </xf>
    <xf numFmtId="166" fontId="4" fillId="2" borderId="11" xfId="2" applyNumberFormat="1" applyFont="1" applyFill="1" applyBorder="1" applyAlignment="1">
      <alignment horizontal="left" vertical="center"/>
    </xf>
    <xf numFmtId="166" fontId="4" fillId="4" borderId="11" xfId="2" applyNumberFormat="1" applyFont="1" applyFill="1" applyBorder="1" applyAlignment="1">
      <alignment horizontal="center" vertical="center"/>
    </xf>
    <xf numFmtId="164" fontId="4" fillId="4" borderId="12" xfId="3" applyFont="1" applyFill="1" applyBorder="1" applyAlignment="1">
      <alignment horizontal="center" vertical="center"/>
    </xf>
    <xf numFmtId="164" fontId="4" fillId="4" borderId="13" xfId="3" applyFont="1" applyFill="1" applyBorder="1" applyAlignment="1">
      <alignment horizontal="center" vertical="center"/>
    </xf>
    <xf numFmtId="164" fontId="4" fillId="0" borderId="6" xfId="3" applyFont="1" applyBorder="1"/>
    <xf numFmtId="164" fontId="4" fillId="5" borderId="2" xfId="3" applyFont="1" applyFill="1" applyBorder="1" applyAlignment="1">
      <alignment horizontal="center" vertical="center"/>
    </xf>
    <xf numFmtId="164" fontId="4" fillId="5" borderId="3" xfId="3" applyFont="1" applyFill="1" applyBorder="1" applyAlignment="1">
      <alignment horizontal="center" vertical="center"/>
    </xf>
    <xf numFmtId="166" fontId="4" fillId="2" borderId="11" xfId="2" applyNumberFormat="1" applyFont="1" applyFill="1" applyBorder="1" applyAlignment="1">
      <alignment horizontal="left" vertical="center" wrapText="1"/>
    </xf>
    <xf numFmtId="0" fontId="2" fillId="0" borderId="0" xfId="0" applyFont="1" applyBorder="1"/>
    <xf numFmtId="0" fontId="2" fillId="0" borderId="0" xfId="0" applyFont="1"/>
    <xf numFmtId="0" fontId="4" fillId="3" borderId="26" xfId="5" applyFont="1" applyFill="1" applyBorder="1" applyAlignment="1">
      <alignment horizontal="left" wrapText="1"/>
    </xf>
    <xf numFmtId="0" fontId="4" fillId="3" borderId="27" xfId="5" applyFont="1" applyFill="1" applyBorder="1" applyAlignment="1">
      <alignment horizontal="left" wrapText="1"/>
    </xf>
    <xf numFmtId="164" fontId="2" fillId="0" borderId="0" xfId="3" applyFont="1"/>
    <xf numFmtId="9" fontId="2" fillId="0" borderId="0" xfId="4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0" fontId="4" fillId="0" borderId="0" xfId="0" applyFont="1" applyBorder="1"/>
    <xf numFmtId="164" fontId="4" fillId="0" borderId="0" xfId="0" applyNumberFormat="1" applyFont="1" applyBorder="1"/>
    <xf numFmtId="165" fontId="4" fillId="0" borderId="0" xfId="2" applyFont="1"/>
    <xf numFmtId="164" fontId="4" fillId="3" borderId="34" xfId="3" applyFont="1" applyFill="1" applyBorder="1" applyAlignment="1">
      <alignment horizontal="center"/>
    </xf>
    <xf numFmtId="164" fontId="4" fillId="0" borderId="35" xfId="3" applyFont="1" applyFill="1" applyBorder="1" applyAlignment="1">
      <alignment horizontal="center"/>
    </xf>
    <xf numFmtId="164" fontId="4" fillId="0" borderId="36" xfId="3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7" borderId="28" xfId="5" applyFont="1" applyFill="1" applyBorder="1" applyAlignment="1">
      <alignment horizontal="left" wrapText="1"/>
    </xf>
    <xf numFmtId="164" fontId="4" fillId="7" borderId="35" xfId="3" applyFont="1" applyFill="1" applyBorder="1" applyAlignment="1">
      <alignment horizontal="center"/>
    </xf>
    <xf numFmtId="0" fontId="4" fillId="7" borderId="29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left" wrapText="1"/>
    </xf>
    <xf numFmtId="0" fontId="14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/>
    </xf>
    <xf numFmtId="165" fontId="9" fillId="0" borderId="0" xfId="2" applyFont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0" fontId="16" fillId="0" borderId="3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2" applyFont="1" applyAlignment="1">
      <alignment horizontal="left"/>
    </xf>
    <xf numFmtId="165" fontId="4" fillId="4" borderId="15" xfId="2" applyFont="1" applyFill="1" applyBorder="1" applyAlignment="1">
      <alignment horizontal="center" vertical="center" wrapText="1"/>
    </xf>
    <xf numFmtId="165" fontId="4" fillId="4" borderId="16" xfId="2" applyFont="1" applyFill="1" applyBorder="1" applyAlignment="1">
      <alignment horizontal="center" vertical="center" wrapText="1"/>
    </xf>
    <xf numFmtId="165" fontId="6" fillId="4" borderId="14" xfId="2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</cellXfs>
  <cellStyles count="6">
    <cellStyle name="Euro" xfId="1"/>
    <cellStyle name="Millares" xfId="2" builtinId="3"/>
    <cellStyle name="Moneda" xfId="3" builtinId="4"/>
    <cellStyle name="Normal" xfId="0" builtinId="0"/>
    <cellStyle name="Normal 2" xfId="5"/>
    <cellStyle name="Porcentaje" xfId="4" builtinId="5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1" sqref="F11"/>
    </sheetView>
  </sheetViews>
  <sheetFormatPr baseColWidth="10" defaultRowHeight="12.75" x14ac:dyDescent="0.2"/>
  <cols>
    <col min="1" max="1" width="10.42578125" style="44" bestFit="1" customWidth="1"/>
    <col min="2" max="2" width="62.85546875" style="44" customWidth="1"/>
    <col min="3" max="3" width="13.85546875" style="44" bestFit="1" customWidth="1"/>
    <col min="4" max="4" width="12.28515625" style="44" bestFit="1" customWidth="1"/>
    <col min="5" max="5" width="13.85546875" style="44" bestFit="1" customWidth="1"/>
    <col min="6" max="7" width="12.85546875" style="44" bestFit="1" customWidth="1"/>
    <col min="8" max="220" width="11.42578125" style="44" customWidth="1"/>
    <col min="221" max="16384" width="11.42578125" style="44"/>
  </cols>
  <sheetData>
    <row r="1" spans="1:6" s="43" customFormat="1" ht="23.25" x14ac:dyDescent="0.35">
      <c r="A1" s="65" t="s">
        <v>22</v>
      </c>
      <c r="B1" s="65"/>
      <c r="C1" s="65"/>
    </row>
    <row r="2" spans="1:6" s="43" customFormat="1" ht="18" x14ac:dyDescent="0.25">
      <c r="A2" s="66" t="s">
        <v>23</v>
      </c>
      <c r="B2" s="66"/>
      <c r="C2" s="66"/>
    </row>
    <row r="3" spans="1:6" s="43" customFormat="1" ht="15.75" x14ac:dyDescent="0.25">
      <c r="A3" s="67" t="s">
        <v>48</v>
      </c>
      <c r="B3" s="67"/>
      <c r="C3" s="67"/>
    </row>
    <row r="4" spans="1:6" s="43" customFormat="1" ht="17.25" customHeight="1" thickBot="1" x14ac:dyDescent="0.25">
      <c r="A4" s="70"/>
      <c r="B4" s="70"/>
      <c r="C4" s="70"/>
    </row>
    <row r="5" spans="1:6" ht="37.5" customHeight="1" thickTop="1" thickBot="1" x14ac:dyDescent="0.25">
      <c r="A5" s="57" t="s">
        <v>24</v>
      </c>
      <c r="B5" s="58" t="s">
        <v>38</v>
      </c>
      <c r="C5" s="59" t="s">
        <v>0</v>
      </c>
    </row>
    <row r="6" spans="1:6" ht="20.100000000000001" customHeight="1" thickTop="1" x14ac:dyDescent="0.2">
      <c r="A6" s="45">
        <v>12</v>
      </c>
      <c r="B6" s="46" t="s">
        <v>25</v>
      </c>
      <c r="C6" s="54">
        <f>SUM(C7)</f>
        <v>824630</v>
      </c>
      <c r="D6" s="47"/>
      <c r="E6" s="47"/>
      <c r="F6" s="48"/>
    </row>
    <row r="7" spans="1:6" ht="20.100000000000001" customHeight="1" x14ac:dyDescent="0.2">
      <c r="A7" s="60">
        <v>122</v>
      </c>
      <c r="B7" s="62" t="s">
        <v>26</v>
      </c>
      <c r="C7" s="61">
        <f>SUM(C8,C9)</f>
        <v>824630</v>
      </c>
      <c r="E7" s="49"/>
    </row>
    <row r="8" spans="1:6" s="50" customFormat="1" ht="20.100000000000001" customHeight="1" x14ac:dyDescent="0.2">
      <c r="A8" s="63">
        <v>12206</v>
      </c>
      <c r="B8" s="64" t="s">
        <v>27</v>
      </c>
      <c r="C8" s="55">
        <v>93850</v>
      </c>
      <c r="E8" s="49"/>
    </row>
    <row r="9" spans="1:6" ht="18.75" customHeight="1" thickBot="1" x14ac:dyDescent="0.25">
      <c r="A9" s="63">
        <v>12299</v>
      </c>
      <c r="B9" s="64" t="s">
        <v>28</v>
      </c>
      <c r="C9" s="55">
        <v>730780</v>
      </c>
      <c r="E9" s="49"/>
    </row>
    <row r="10" spans="1:6" ht="18.75" customHeight="1" thickTop="1" x14ac:dyDescent="0.2">
      <c r="A10" s="45">
        <v>15</v>
      </c>
      <c r="B10" s="46" t="s">
        <v>29</v>
      </c>
      <c r="C10" s="54">
        <f>SUM(C11,C13)</f>
        <v>155610</v>
      </c>
      <c r="E10" s="49"/>
    </row>
    <row r="11" spans="1:6" ht="20.100000000000001" customHeight="1" x14ac:dyDescent="0.2">
      <c r="A11" s="60">
        <v>153</v>
      </c>
      <c r="B11" s="62" t="s">
        <v>30</v>
      </c>
      <c r="C11" s="61">
        <f>SUM(C12)</f>
        <v>150000</v>
      </c>
      <c r="E11" s="49"/>
    </row>
    <row r="12" spans="1:6" ht="20.100000000000001" customHeight="1" x14ac:dyDescent="0.2">
      <c r="A12" s="63">
        <v>15399</v>
      </c>
      <c r="B12" s="64" t="s">
        <v>31</v>
      </c>
      <c r="C12" s="55">
        <v>150000</v>
      </c>
      <c r="E12" s="49"/>
    </row>
    <row r="13" spans="1:6" ht="20.100000000000001" customHeight="1" x14ac:dyDescent="0.2">
      <c r="A13" s="60">
        <v>157</v>
      </c>
      <c r="B13" s="62" t="s">
        <v>32</v>
      </c>
      <c r="C13" s="61">
        <f>SUM(C14)</f>
        <v>5610</v>
      </c>
      <c r="E13" s="49"/>
    </row>
    <row r="14" spans="1:6" ht="20.100000000000001" customHeight="1" thickBot="1" x14ac:dyDescent="0.25">
      <c r="A14" s="63">
        <v>15703</v>
      </c>
      <c r="B14" s="64" t="s">
        <v>33</v>
      </c>
      <c r="C14" s="55">
        <v>5610</v>
      </c>
      <c r="E14" s="49"/>
    </row>
    <row r="15" spans="1:6" ht="20.100000000000001" customHeight="1" thickTop="1" x14ac:dyDescent="0.2">
      <c r="A15" s="45">
        <v>16</v>
      </c>
      <c r="B15" s="46" t="s">
        <v>34</v>
      </c>
      <c r="C15" s="54">
        <f>SUM(C16)</f>
        <v>3188305</v>
      </c>
      <c r="E15" s="49"/>
    </row>
    <row r="16" spans="1:6" s="50" customFormat="1" ht="26.25" customHeight="1" x14ac:dyDescent="0.2">
      <c r="A16" s="60">
        <v>162</v>
      </c>
      <c r="B16" s="62" t="s">
        <v>35</v>
      </c>
      <c r="C16" s="61">
        <f t="shared" ref="C16" si="0">SUM(C17)</f>
        <v>3188305</v>
      </c>
      <c r="E16" s="49"/>
    </row>
    <row r="17" spans="1:5" ht="24.75" customHeight="1" thickBot="1" x14ac:dyDescent="0.25">
      <c r="A17" s="63">
        <v>1624303</v>
      </c>
      <c r="B17" s="64" t="s">
        <v>36</v>
      </c>
      <c r="C17" s="55">
        <v>3188305</v>
      </c>
      <c r="E17" s="49"/>
    </row>
    <row r="18" spans="1:5" s="51" customFormat="1" ht="20.100000000000001" customHeight="1" thickTop="1" thickBot="1" x14ac:dyDescent="0.25">
      <c r="A18" s="68" t="s">
        <v>37</v>
      </c>
      <c r="B18" s="69"/>
      <c r="C18" s="56">
        <f>SUM(C15,C10,C6)</f>
        <v>4168545</v>
      </c>
      <c r="D18" s="52"/>
      <c r="E18" s="49"/>
    </row>
    <row r="19" spans="1:5" ht="17.25" customHeight="1" thickTop="1" x14ac:dyDescent="0.2">
      <c r="C19" s="53"/>
      <c r="E19" s="49"/>
    </row>
  </sheetData>
  <mergeCells count="5">
    <mergeCell ref="A1:C1"/>
    <mergeCell ref="A2:C2"/>
    <mergeCell ref="A3:C3"/>
    <mergeCell ref="A18:B18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1" max="1" width="44.5703125" customWidth="1"/>
    <col min="2" max="2" width="14" customWidth="1"/>
    <col min="3" max="3" width="13.140625" customWidth="1"/>
    <col min="4" max="4" width="13.7109375" customWidth="1"/>
    <col min="5" max="5" width="13.85546875" bestFit="1" customWidth="1"/>
    <col min="6" max="6" width="13.7109375" customWidth="1"/>
    <col min="7" max="7" width="13.85546875" hidden="1" customWidth="1"/>
    <col min="8" max="8" width="12.85546875" hidden="1" customWidth="1"/>
    <col min="9" max="9" width="14.42578125" customWidth="1"/>
    <col min="10" max="10" width="14.85546875" bestFit="1" customWidth="1"/>
    <col min="11" max="11" width="13.85546875" bestFit="1" customWidth="1"/>
  </cols>
  <sheetData>
    <row r="1" spans="1:11" ht="20.25" x14ac:dyDescent="0.3">
      <c r="A1" s="71" t="s">
        <v>19</v>
      </c>
      <c r="B1" s="71"/>
      <c r="C1" s="71"/>
      <c r="D1" s="71"/>
      <c r="E1" s="71"/>
      <c r="F1" s="71"/>
      <c r="G1" s="71"/>
      <c r="H1" s="71"/>
      <c r="I1" s="71"/>
    </row>
    <row r="2" spans="1:11" ht="15.75" x14ac:dyDescent="0.25">
      <c r="A2" s="72" t="s">
        <v>23</v>
      </c>
      <c r="B2" s="72"/>
      <c r="C2" s="72"/>
      <c r="D2" s="72"/>
      <c r="E2" s="72"/>
      <c r="F2" s="72"/>
      <c r="G2" s="72"/>
      <c r="H2" s="72"/>
      <c r="I2" s="72"/>
    </row>
    <row r="3" spans="1:11" ht="15.75" x14ac:dyDescent="0.25">
      <c r="A3" s="67" t="s">
        <v>39</v>
      </c>
      <c r="B3" s="67"/>
      <c r="C3" s="67"/>
      <c r="D3" s="67"/>
      <c r="E3" s="67"/>
      <c r="F3" s="67"/>
      <c r="G3" s="67"/>
      <c r="H3" s="67"/>
      <c r="I3" s="67"/>
    </row>
    <row r="4" spans="1:11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11" x14ac:dyDescent="0.2">
      <c r="A5" s="73" t="s">
        <v>18</v>
      </c>
      <c r="B5" s="73"/>
      <c r="C5" s="73"/>
      <c r="D5" s="73"/>
      <c r="E5" s="73"/>
      <c r="F5" s="73"/>
      <c r="G5" s="73"/>
      <c r="H5" s="73"/>
      <c r="I5" s="73"/>
    </row>
    <row r="6" spans="1:11" ht="15" customHeight="1" thickBot="1" x14ac:dyDescent="0.3">
      <c r="A6" s="1"/>
      <c r="B6" s="1"/>
      <c r="C6" s="1"/>
      <c r="D6" s="1"/>
      <c r="E6" s="1"/>
      <c r="F6" s="1"/>
      <c r="G6" s="1"/>
      <c r="H6" s="1"/>
      <c r="I6" s="4"/>
    </row>
    <row r="7" spans="1:11" ht="15.75" customHeight="1" thickTop="1" x14ac:dyDescent="0.2">
      <c r="A7" s="74" t="s">
        <v>16</v>
      </c>
      <c r="B7" s="10">
        <v>51</v>
      </c>
      <c r="C7" s="10">
        <v>54</v>
      </c>
      <c r="D7" s="10">
        <v>55</v>
      </c>
      <c r="E7" s="10">
        <v>56</v>
      </c>
      <c r="F7" s="10">
        <v>61</v>
      </c>
      <c r="G7" s="8">
        <v>62</v>
      </c>
      <c r="H7" s="8">
        <v>81</v>
      </c>
      <c r="I7" s="76" t="s">
        <v>0</v>
      </c>
    </row>
    <row r="8" spans="1:11" ht="30" customHeight="1" thickBot="1" x14ac:dyDescent="0.25">
      <c r="A8" s="75"/>
      <c r="B8" s="11" t="s">
        <v>1</v>
      </c>
      <c r="C8" s="9" t="s">
        <v>2</v>
      </c>
      <c r="D8" s="9" t="s">
        <v>3</v>
      </c>
      <c r="E8" s="11" t="s">
        <v>4</v>
      </c>
      <c r="F8" s="11" t="s">
        <v>5</v>
      </c>
      <c r="G8" s="9" t="s">
        <v>6</v>
      </c>
      <c r="H8" s="9" t="s">
        <v>7</v>
      </c>
      <c r="I8" s="77"/>
    </row>
    <row r="9" spans="1:11" ht="27" thickTop="1" thickBot="1" x14ac:dyDescent="0.25">
      <c r="A9" s="7" t="s">
        <v>17</v>
      </c>
      <c r="B9" s="40">
        <f>SUM(B10,B13,B16,B19)</f>
        <v>2679185</v>
      </c>
      <c r="C9" s="40">
        <f t="shared" ref="C9:I9" si="0">SUM(C10,C13,C16,C19)</f>
        <v>901595</v>
      </c>
      <c r="D9" s="40">
        <f t="shared" si="0"/>
        <v>159130</v>
      </c>
      <c r="E9" s="40">
        <f t="shared" si="0"/>
        <v>55000</v>
      </c>
      <c r="F9" s="40">
        <f t="shared" si="0"/>
        <v>373635</v>
      </c>
      <c r="G9" s="40">
        <f t="shared" si="0"/>
        <v>0</v>
      </c>
      <c r="H9" s="40">
        <f t="shared" si="0"/>
        <v>0</v>
      </c>
      <c r="I9" s="41">
        <f t="shared" si="0"/>
        <v>4168545</v>
      </c>
      <c r="J9" s="3"/>
      <c r="K9" s="3"/>
    </row>
    <row r="10" spans="1:11" ht="20.100000000000001" customHeight="1" x14ac:dyDescent="0.2">
      <c r="A10" s="30" t="s">
        <v>20</v>
      </c>
      <c r="B10" s="31">
        <f>SUM(B11:B12)</f>
        <v>1180280</v>
      </c>
      <c r="C10" s="31">
        <f t="shared" ref="C10:I10" si="1">SUM(C11:C12)</f>
        <v>491760</v>
      </c>
      <c r="D10" s="31">
        <f t="shared" si="1"/>
        <v>155920</v>
      </c>
      <c r="E10" s="31">
        <f t="shared" si="1"/>
        <v>55000</v>
      </c>
      <c r="F10" s="31">
        <f t="shared" si="1"/>
        <v>373635</v>
      </c>
      <c r="G10" s="31">
        <f t="shared" si="1"/>
        <v>0</v>
      </c>
      <c r="H10" s="31">
        <f t="shared" si="1"/>
        <v>0</v>
      </c>
      <c r="I10" s="32">
        <f t="shared" si="1"/>
        <v>2256595</v>
      </c>
      <c r="J10" s="3"/>
      <c r="K10" s="3"/>
    </row>
    <row r="11" spans="1:11" ht="20.100000000000001" customHeight="1" x14ac:dyDescent="0.2">
      <c r="A11" s="12" t="s">
        <v>40</v>
      </c>
      <c r="B11" s="18">
        <v>1180280</v>
      </c>
      <c r="C11" s="18">
        <v>491760</v>
      </c>
      <c r="D11" s="19">
        <v>155920</v>
      </c>
      <c r="E11" s="18">
        <v>55000</v>
      </c>
      <c r="F11" s="20"/>
      <c r="G11" s="18"/>
      <c r="H11" s="18"/>
      <c r="I11" s="21">
        <f>SUM(B11:H11)</f>
        <v>1882960</v>
      </c>
      <c r="J11" s="3"/>
      <c r="K11" s="3"/>
    </row>
    <row r="12" spans="1:11" ht="20.100000000000001" customHeight="1" x14ac:dyDescent="0.2">
      <c r="A12" s="12" t="s">
        <v>41</v>
      </c>
      <c r="B12" s="18"/>
      <c r="C12" s="18"/>
      <c r="D12" s="19"/>
      <c r="E12" s="18"/>
      <c r="F12" s="22">
        <v>373635</v>
      </c>
      <c r="G12" s="18"/>
      <c r="H12" s="18"/>
      <c r="I12" s="21">
        <f>SUM(B12:H12)</f>
        <v>373635</v>
      </c>
      <c r="J12" s="3"/>
      <c r="K12" s="3"/>
    </row>
    <row r="13" spans="1:11" ht="20.100000000000001" customHeight="1" x14ac:dyDescent="0.2">
      <c r="A13" s="35" t="s">
        <v>13</v>
      </c>
      <c r="B13" s="33">
        <f>SUM(B14:B15)</f>
        <v>901205</v>
      </c>
      <c r="C13" s="33">
        <f t="shared" ref="C13:G13" si="2">SUM(C14:C15)</f>
        <v>346695</v>
      </c>
      <c r="D13" s="33">
        <f t="shared" si="2"/>
        <v>1790</v>
      </c>
      <c r="E13" s="33">
        <f>SUM(E14:E15)</f>
        <v>0</v>
      </c>
      <c r="F13" s="33">
        <f t="shared" si="2"/>
        <v>0</v>
      </c>
      <c r="G13" s="33">
        <f t="shared" si="2"/>
        <v>0</v>
      </c>
      <c r="H13" s="33">
        <f>SUM(H14)</f>
        <v>0</v>
      </c>
      <c r="I13" s="34">
        <f>SUM(I14:I15)</f>
        <v>1249690</v>
      </c>
      <c r="J13" s="3"/>
      <c r="K13" s="3"/>
    </row>
    <row r="14" spans="1:11" s="2" customFormat="1" ht="20.100000000000001" customHeight="1" x14ac:dyDescent="0.2">
      <c r="A14" s="12" t="s">
        <v>42</v>
      </c>
      <c r="B14" s="19">
        <v>901205</v>
      </c>
      <c r="C14" s="19">
        <v>346695</v>
      </c>
      <c r="D14" s="23">
        <v>1790</v>
      </c>
      <c r="E14" s="19">
        <v>0</v>
      </c>
      <c r="F14" s="19"/>
      <c r="G14" s="19"/>
      <c r="H14" s="19"/>
      <c r="I14" s="24">
        <f>SUM(B14:H14)</f>
        <v>1249690</v>
      </c>
      <c r="J14" s="3"/>
      <c r="K14" s="3"/>
    </row>
    <row r="15" spans="1:11" s="2" customFormat="1" ht="20.100000000000001" customHeight="1" x14ac:dyDescent="0.2">
      <c r="A15" s="12" t="s">
        <v>43</v>
      </c>
      <c r="B15" s="19"/>
      <c r="C15" s="19"/>
      <c r="D15" s="19"/>
      <c r="E15" s="19"/>
      <c r="F15" s="19"/>
      <c r="G15" s="19"/>
      <c r="H15" s="19"/>
      <c r="I15" s="24">
        <f>SUM(B15:H15)</f>
        <v>0</v>
      </c>
      <c r="J15" s="3"/>
      <c r="K15" s="3"/>
    </row>
    <row r="16" spans="1:11" ht="20.100000000000001" customHeight="1" x14ac:dyDescent="0.2">
      <c r="A16" s="35" t="s">
        <v>14</v>
      </c>
      <c r="B16" s="33">
        <f>SUM(B17:B18)</f>
        <v>490120</v>
      </c>
      <c r="C16" s="33">
        <f t="shared" ref="C16:H16" si="3">SUM(C17:C18)</f>
        <v>47215</v>
      </c>
      <c r="D16" s="33">
        <f t="shared" si="3"/>
        <v>1420</v>
      </c>
      <c r="E16" s="33">
        <f t="shared" si="3"/>
        <v>0</v>
      </c>
      <c r="F16" s="33">
        <f>SUM(F17:F18)</f>
        <v>0</v>
      </c>
      <c r="G16" s="33">
        <f t="shared" si="3"/>
        <v>0</v>
      </c>
      <c r="H16" s="33">
        <f t="shared" si="3"/>
        <v>0</v>
      </c>
      <c r="I16" s="34">
        <f>SUM(I17:I18)</f>
        <v>538755</v>
      </c>
      <c r="J16" s="3"/>
      <c r="K16" s="3"/>
    </row>
    <row r="17" spans="1:11" s="2" customFormat="1" ht="20.100000000000001" customHeight="1" x14ac:dyDescent="0.2">
      <c r="A17" s="12" t="s">
        <v>44</v>
      </c>
      <c r="B17" s="19">
        <v>490120</v>
      </c>
      <c r="C17" s="19">
        <v>47215</v>
      </c>
      <c r="D17" s="19">
        <v>1420</v>
      </c>
      <c r="E17" s="19"/>
      <c r="F17" s="19">
        <v>0</v>
      </c>
      <c r="G17" s="19">
        <v>0</v>
      </c>
      <c r="H17" s="19"/>
      <c r="I17" s="25">
        <f>SUM(B17:H17)</f>
        <v>538755</v>
      </c>
      <c r="J17" s="3"/>
      <c r="K17" s="3"/>
    </row>
    <row r="18" spans="1:11" s="2" customFormat="1" ht="20.100000000000001" customHeight="1" x14ac:dyDescent="0.2">
      <c r="A18" s="12" t="s">
        <v>45</v>
      </c>
      <c r="B18" s="19"/>
      <c r="C18" s="19"/>
      <c r="D18" s="19"/>
      <c r="E18" s="19"/>
      <c r="F18" s="19"/>
      <c r="G18" s="19"/>
      <c r="H18" s="19"/>
      <c r="I18" s="25">
        <f>SUM(B18:H18)</f>
        <v>0</v>
      </c>
      <c r="J18" s="3"/>
      <c r="K18" s="3"/>
    </row>
    <row r="19" spans="1:11" ht="32.25" customHeight="1" x14ac:dyDescent="0.2">
      <c r="A19" s="42" t="s">
        <v>21</v>
      </c>
      <c r="B19" s="33">
        <f>SUM(B20:B21)</f>
        <v>107580</v>
      </c>
      <c r="C19" s="33">
        <f t="shared" ref="C19:I19" si="4">SUM(C20:C21)</f>
        <v>15925</v>
      </c>
      <c r="D19" s="33">
        <f t="shared" si="4"/>
        <v>0</v>
      </c>
      <c r="E19" s="33">
        <f t="shared" si="4"/>
        <v>0</v>
      </c>
      <c r="F19" s="33">
        <f t="shared" si="4"/>
        <v>0</v>
      </c>
      <c r="G19" s="33">
        <f t="shared" si="4"/>
        <v>0</v>
      </c>
      <c r="H19" s="33">
        <f t="shared" si="4"/>
        <v>0</v>
      </c>
      <c r="I19" s="34">
        <f t="shared" si="4"/>
        <v>123505</v>
      </c>
      <c r="J19" s="3"/>
      <c r="K19" s="3"/>
    </row>
    <row r="20" spans="1:11" s="2" customFormat="1" ht="20.100000000000001" customHeight="1" x14ac:dyDescent="0.2">
      <c r="A20" s="12" t="s">
        <v>46</v>
      </c>
      <c r="B20" s="19">
        <v>107580</v>
      </c>
      <c r="C20" s="19">
        <v>15925</v>
      </c>
      <c r="D20" s="19"/>
      <c r="E20" s="19"/>
      <c r="F20" s="19"/>
      <c r="G20" s="19"/>
      <c r="H20" s="19"/>
      <c r="I20" s="25">
        <f>SUM(B20:H20)</f>
        <v>123505</v>
      </c>
      <c r="J20" s="3"/>
      <c r="K20" s="3"/>
    </row>
    <row r="21" spans="1:11" s="2" customFormat="1" ht="20.100000000000001" customHeight="1" x14ac:dyDescent="0.2">
      <c r="A21" s="12" t="s">
        <v>47</v>
      </c>
      <c r="B21" s="19"/>
      <c r="C21" s="19"/>
      <c r="D21" s="19"/>
      <c r="E21" s="19"/>
      <c r="F21" s="19"/>
      <c r="G21" s="19"/>
      <c r="H21" s="19"/>
      <c r="I21" s="25">
        <f>SUM(B21:H21)</f>
        <v>0</v>
      </c>
      <c r="J21" s="3"/>
      <c r="K21" s="3"/>
    </row>
    <row r="22" spans="1:11" ht="20.100000000000001" customHeight="1" x14ac:dyDescent="0.2">
      <c r="A22" s="36" t="s">
        <v>8</v>
      </c>
      <c r="B22" s="37">
        <f>SUM(B19,B16,B13,B10)</f>
        <v>2679185</v>
      </c>
      <c r="C22" s="37">
        <f t="shared" ref="C22:I22" si="5">SUM(C19,C16,C13,C10)</f>
        <v>901595</v>
      </c>
      <c r="D22" s="37">
        <f t="shared" si="5"/>
        <v>159130</v>
      </c>
      <c r="E22" s="37">
        <f t="shared" si="5"/>
        <v>55000</v>
      </c>
      <c r="F22" s="37">
        <f t="shared" si="5"/>
        <v>373635</v>
      </c>
      <c r="G22" s="37">
        <f t="shared" si="5"/>
        <v>0</v>
      </c>
      <c r="H22" s="37">
        <f t="shared" si="5"/>
        <v>0</v>
      </c>
      <c r="I22" s="38">
        <f t="shared" si="5"/>
        <v>4168545</v>
      </c>
      <c r="J22" s="3"/>
      <c r="K22" s="3"/>
    </row>
    <row r="23" spans="1:11" ht="26.25" customHeight="1" x14ac:dyDescent="0.2">
      <c r="A23" s="15" t="s">
        <v>9</v>
      </c>
      <c r="B23" s="22">
        <f>SUM(B20,B17,B14,B11)</f>
        <v>2679185</v>
      </c>
      <c r="C23" s="22">
        <f t="shared" ref="C23:F23" si="6">SUM(C20,C17,C14,C11)</f>
        <v>901595</v>
      </c>
      <c r="D23" s="22">
        <f t="shared" si="6"/>
        <v>159130</v>
      </c>
      <c r="E23" s="22">
        <f t="shared" si="6"/>
        <v>55000</v>
      </c>
      <c r="F23" s="22">
        <f t="shared" si="6"/>
        <v>0</v>
      </c>
      <c r="G23" s="20">
        <f>SUM(G17,G14,G11)</f>
        <v>0</v>
      </c>
      <c r="H23" s="20">
        <f>SUM(H17,H14,H11)</f>
        <v>0</v>
      </c>
      <c r="I23" s="39">
        <f>SUM(B23:H23)</f>
        <v>3794910</v>
      </c>
      <c r="J23" s="3"/>
      <c r="K23" s="3"/>
    </row>
    <row r="24" spans="1:11" ht="26.25" customHeight="1" x14ac:dyDescent="0.2">
      <c r="A24" s="15" t="s">
        <v>10</v>
      </c>
      <c r="B24" s="22">
        <f>SUM(B21,B18,B15,B12)</f>
        <v>0</v>
      </c>
      <c r="C24" s="22">
        <f t="shared" ref="C24:H24" si="7">SUM(C21,C18,C15,C12)</f>
        <v>0</v>
      </c>
      <c r="D24" s="22">
        <f t="shared" si="7"/>
        <v>0</v>
      </c>
      <c r="E24" s="22">
        <f t="shared" si="7"/>
        <v>0</v>
      </c>
      <c r="F24" s="22">
        <f t="shared" si="7"/>
        <v>373635</v>
      </c>
      <c r="G24" s="22">
        <f t="shared" si="7"/>
        <v>0</v>
      </c>
      <c r="H24" s="22">
        <f t="shared" si="7"/>
        <v>0</v>
      </c>
      <c r="I24" s="39">
        <f>SUM(B24:H24)</f>
        <v>373635</v>
      </c>
      <c r="J24" s="3"/>
      <c r="K24" s="3"/>
    </row>
    <row r="25" spans="1:11" ht="20.100000000000001" customHeight="1" x14ac:dyDescent="0.2">
      <c r="A25" s="5" t="s">
        <v>11</v>
      </c>
      <c r="B25" s="26">
        <f t="shared" ref="B25:I25" si="8">SUM(B23:B24)</f>
        <v>2679185</v>
      </c>
      <c r="C25" s="26">
        <f t="shared" si="8"/>
        <v>901595</v>
      </c>
      <c r="D25" s="26">
        <f t="shared" si="8"/>
        <v>159130</v>
      </c>
      <c r="E25" s="26">
        <f t="shared" si="8"/>
        <v>55000</v>
      </c>
      <c r="F25" s="26">
        <f t="shared" si="8"/>
        <v>373635</v>
      </c>
      <c r="G25" s="26">
        <f t="shared" si="8"/>
        <v>0</v>
      </c>
      <c r="H25" s="26">
        <f t="shared" si="8"/>
        <v>0</v>
      </c>
      <c r="I25" s="27">
        <f t="shared" si="8"/>
        <v>4168545</v>
      </c>
      <c r="J25" s="3"/>
      <c r="K25" s="3"/>
    </row>
    <row r="26" spans="1:11" ht="25.5" customHeight="1" thickBot="1" x14ac:dyDescent="0.25">
      <c r="A26" s="17" t="s">
        <v>15</v>
      </c>
      <c r="B26" s="28">
        <f>SUM(B19,B16,B13,B10)</f>
        <v>2679185</v>
      </c>
      <c r="C26" s="28">
        <f t="shared" ref="C26:F26" si="9">SUM(C19,C16,C13,C10)</f>
        <v>901595</v>
      </c>
      <c r="D26" s="28">
        <f t="shared" si="9"/>
        <v>159130</v>
      </c>
      <c r="E26" s="28">
        <f t="shared" si="9"/>
        <v>55000</v>
      </c>
      <c r="F26" s="28">
        <f t="shared" si="9"/>
        <v>373635</v>
      </c>
      <c r="G26" s="28">
        <f>SUM(G16,G13,G10)</f>
        <v>0</v>
      </c>
      <c r="H26" s="28">
        <f>SUM(H16,H13,H9)</f>
        <v>0</v>
      </c>
      <c r="I26" s="29">
        <f>SUM(B26:H26)</f>
        <v>4168545</v>
      </c>
      <c r="J26" s="3"/>
      <c r="K26" s="3"/>
    </row>
    <row r="27" spans="1:11" ht="20.100000000000001" customHeight="1" thickTop="1" thickBot="1" x14ac:dyDescent="0.25">
      <c r="A27" s="13" t="s">
        <v>12</v>
      </c>
      <c r="B27" s="14">
        <f t="shared" ref="B27:I27" si="10">SUM(B26:B26)</f>
        <v>2679185</v>
      </c>
      <c r="C27" s="14">
        <f t="shared" si="10"/>
        <v>901595</v>
      </c>
      <c r="D27" s="14">
        <f t="shared" si="10"/>
        <v>159130</v>
      </c>
      <c r="E27" s="14">
        <f t="shared" si="10"/>
        <v>55000</v>
      </c>
      <c r="F27" s="14">
        <f t="shared" si="10"/>
        <v>373635</v>
      </c>
      <c r="G27" s="14">
        <f t="shared" si="10"/>
        <v>0</v>
      </c>
      <c r="H27" s="14">
        <f t="shared" si="10"/>
        <v>0</v>
      </c>
      <c r="I27" s="16">
        <f t="shared" si="10"/>
        <v>4168545</v>
      </c>
      <c r="J27" s="3"/>
      <c r="K27" s="3"/>
    </row>
    <row r="28" spans="1:11" ht="13.5" thickTop="1" x14ac:dyDescent="0.2">
      <c r="F28" s="3"/>
      <c r="J28" s="3"/>
      <c r="K28" s="3"/>
    </row>
    <row r="29" spans="1:1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6">
    <mergeCell ref="A1:I1"/>
    <mergeCell ref="A2:I2"/>
    <mergeCell ref="A3:I3"/>
    <mergeCell ref="A5:I5"/>
    <mergeCell ref="A7:A8"/>
    <mergeCell ref="I7:I8"/>
  </mergeCells>
  <pageMargins left="0.75" right="0.118110236220472" top="0.47244094488188998" bottom="0.118110236220472" header="0" footer="0.118110236220472"/>
  <pageSetup orientation="landscape" r:id="rId1"/>
  <headerFooter alignWithMargins="0"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EGRESOS</vt:lpstr>
      <vt:lpstr>EGRESOS!Área_de_impresión</vt:lpstr>
    </vt:vector>
  </TitlesOfParts>
  <Company>UFI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Bryan Alexander Martinez</cp:lastModifiedBy>
  <cp:lastPrinted>2018-04-05T15:45:02Z</cp:lastPrinted>
  <dcterms:created xsi:type="dcterms:W3CDTF">2006-01-05T16:53:40Z</dcterms:created>
  <dcterms:modified xsi:type="dcterms:W3CDTF">2020-07-31T22:25:31Z</dcterms:modified>
</cp:coreProperties>
</file>