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vera\Desktop\PORTAL DE TRANSPARENCIA\MARCO PRESUPUESTARIO\PRESUPUESTO ACTUAL\"/>
    </mc:Choice>
  </mc:AlternateContent>
  <bookViews>
    <workbookView xWindow="0" yWindow="0" windowWidth="28800" windowHeight="12330"/>
  </bookViews>
  <sheets>
    <sheet name="EJECUCION ENERO-MARZO-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'EJECUCION ENERO-MARZO-2019'!$A$1:$F$30</definedName>
    <definedName name="B">#N/A</definedName>
    <definedName name="BASE">[5]BASE!$A:$IV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O17" i="1"/>
  <c r="O16" i="1"/>
  <c r="O15" i="1"/>
  <c r="O14" i="1"/>
  <c r="O21" i="1" s="1"/>
  <c r="C10" i="1" l="1"/>
  <c r="C9" i="1"/>
  <c r="C8" i="1"/>
  <c r="F14" i="1"/>
  <c r="G23" i="1" l="1"/>
  <c r="F15" i="1"/>
  <c r="F16" i="1"/>
  <c r="F17" i="1"/>
  <c r="F18" i="1"/>
  <c r="F8" i="1"/>
  <c r="F9" i="1"/>
  <c r="F10" i="1"/>
  <c r="E10" i="1"/>
  <c r="E18" i="1" l="1"/>
  <c r="E17" i="1"/>
  <c r="E16" i="1"/>
  <c r="E15" i="1"/>
  <c r="E14" i="1"/>
  <c r="E9" i="1"/>
  <c r="E8" i="1"/>
  <c r="D12" i="1" l="1"/>
  <c r="C21" i="1" l="1"/>
  <c r="D21" i="1"/>
  <c r="C12" i="1"/>
  <c r="E12" i="1" s="1"/>
  <c r="F12" i="1" l="1"/>
  <c r="F21" i="1"/>
  <c r="E21" i="1"/>
</calcChain>
</file>

<file path=xl/sharedStrings.xml><?xml version="1.0" encoding="utf-8"?>
<sst xmlns="http://schemas.openxmlformats.org/spreadsheetml/2006/main" count="22" uniqueCount="22">
  <si>
    <t>TOTAL EGRESOS</t>
  </si>
  <si>
    <t xml:space="preserve">INVERSIONES FINANCIERAS </t>
  </si>
  <si>
    <t>INVERSIONES EN ACTIVOS FIJOS</t>
  </si>
  <si>
    <t>TRANSFERENCIA CORRIENTES</t>
  </si>
  <si>
    <t>REMUNERACIONES</t>
  </si>
  <si>
    <t>EGRESOS</t>
  </si>
  <si>
    <t>TOTAL INGRESOS</t>
  </si>
  <si>
    <t>INGRESOS FINANCIEROS Y OTROS</t>
  </si>
  <si>
    <t>INGRESOS</t>
  </si>
  <si>
    <t>AHORRO O DEFICIT</t>
  </si>
  <si>
    <t xml:space="preserve">% (EJECUTADO / PRESUPUESTO ESTIMADO </t>
  </si>
  <si>
    <t>(MONTO EN US$)</t>
  </si>
  <si>
    <t>EJECUCION PRESUPUESTARIA</t>
  </si>
  <si>
    <t>ADQUISICION DE BIENES Y SERVICIOS</t>
  </si>
  <si>
    <t>GASTOS FINANCIEROS Y OTROS</t>
  </si>
  <si>
    <t>AMORTIZACION DE ENDEUDAMIENTO PUBLICO</t>
  </si>
  <si>
    <t>AUTORIDAD DE AVIACIÓN CIVIL</t>
  </si>
  <si>
    <t>TASAS Y DERECHOS</t>
  </si>
  <si>
    <t>TRANSFERENCIAS CORRIENTES</t>
  </si>
  <si>
    <t>PERIODO ENERO A MAROZO 2019</t>
  </si>
  <si>
    <t>EJECUTADO
 ENERO A MARZO 2019</t>
  </si>
  <si>
    <t>PRESUPUESTO
MODIFICADO ENERO A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</si>
</sst>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vertical="top"/>
    </xf>
    <xf numFmtId="166" fontId="0" fillId="0" borderId="0" xfId="0" applyNumberFormat="1"/>
    <xf numFmtId="0" fontId="2" fillId="0" borderId="0" xfId="0" applyFont="1"/>
    <xf numFmtId="0" fontId="3" fillId="0" borderId="0" xfId="0" applyFont="1"/>
    <xf numFmtId="166" fontId="3" fillId="0" borderId="0" xfId="0" applyNumberFormat="1" applyFont="1"/>
    <xf numFmtId="165" fontId="3" fillId="0" borderId="0" xfId="1" applyNumberFormat="1" applyFont="1" applyAlignment="1">
      <alignment vertical="center" wrapText="1"/>
    </xf>
    <xf numFmtId="0" fontId="4" fillId="0" borderId="0" xfId="0" applyFont="1"/>
    <xf numFmtId="165" fontId="0" fillId="0" borderId="0" xfId="0" applyNumberFormat="1"/>
    <xf numFmtId="0" fontId="5" fillId="0" borderId="0" xfId="0" applyFont="1"/>
    <xf numFmtId="165" fontId="6" fillId="0" borderId="0" xfId="1" applyFont="1"/>
    <xf numFmtId="10" fontId="3" fillId="0" borderId="0" xfId="3" applyNumberFormat="1" applyFont="1" applyAlignment="1">
      <alignment vertical="center" wrapText="1"/>
    </xf>
    <xf numFmtId="165" fontId="3" fillId="0" borderId="0" xfId="0" applyNumberFormat="1" applyFont="1"/>
    <xf numFmtId="164" fontId="3" fillId="0" borderId="0" xfId="0" applyNumberFormat="1" applyFont="1"/>
    <xf numFmtId="0" fontId="3" fillId="0" borderId="1" xfId="0" applyFont="1" applyBorder="1"/>
    <xf numFmtId="166" fontId="3" fillId="0" borderId="1" xfId="0" applyNumberFormat="1" applyFont="1" applyBorder="1"/>
    <xf numFmtId="166" fontId="3" fillId="0" borderId="1" xfId="1" applyNumberFormat="1" applyFont="1" applyBorder="1" applyAlignment="1">
      <alignment vertical="center" wrapText="1"/>
    </xf>
    <xf numFmtId="167" fontId="0" fillId="0" borderId="0" xfId="3" applyNumberFormat="1" applyFont="1"/>
    <xf numFmtId="39" fontId="3" fillId="0" borderId="0" xfId="0" applyNumberFormat="1" applyFont="1"/>
    <xf numFmtId="44" fontId="0" fillId="0" borderId="0" xfId="0" applyNumberFormat="1"/>
    <xf numFmtId="10" fontId="0" fillId="0" borderId="0" xfId="3" applyNumberFormat="1" applyFont="1"/>
    <xf numFmtId="164" fontId="0" fillId="0" borderId="0" xfId="2" applyFont="1"/>
    <xf numFmtId="166" fontId="7" fillId="0" borderId="0" xfId="0" applyNumberFormat="1" applyFont="1"/>
    <xf numFmtId="0" fontId="6" fillId="0" borderId="4" xfId="0" applyFont="1" applyFill="1" applyBorder="1"/>
    <xf numFmtId="0" fontId="8" fillId="0" borderId="0" xfId="0" applyFont="1"/>
    <xf numFmtId="0" fontId="9" fillId="0" borderId="0" xfId="0" applyFont="1" applyFill="1"/>
    <xf numFmtId="0" fontId="10" fillId="0" borderId="0" xfId="0" applyFont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10" xfId="0" applyFont="1" applyFill="1" applyBorder="1"/>
    <xf numFmtId="0" fontId="11" fillId="0" borderId="9" xfId="0" applyFont="1" applyFill="1" applyBorder="1"/>
    <xf numFmtId="164" fontId="9" fillId="0" borderId="10" xfId="2" applyFont="1" applyFill="1" applyBorder="1" applyAlignment="1">
      <alignment vertical="center"/>
    </xf>
    <xf numFmtId="10" fontId="9" fillId="0" borderId="10" xfId="3" applyNumberFormat="1" applyFont="1" applyFill="1" applyBorder="1" applyAlignment="1">
      <alignment horizontal="center" vertical="center"/>
    </xf>
    <xf numFmtId="164" fontId="9" fillId="0" borderId="9" xfId="2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64" fontId="3" fillId="0" borderId="6" xfId="2" applyFont="1" applyFill="1" applyBorder="1" applyAlignment="1">
      <alignment vertical="center"/>
    </xf>
    <xf numFmtId="164" fontId="3" fillId="2" borderId="6" xfId="2" applyFont="1" applyFill="1" applyBorder="1" applyAlignment="1">
      <alignment vertical="center"/>
    </xf>
    <xf numFmtId="10" fontId="3" fillId="0" borderId="6" xfId="3" applyNumberFormat="1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164" fontId="3" fillId="0" borderId="3" xfId="2" applyFont="1" applyFill="1" applyBorder="1" applyAlignment="1">
      <alignment vertical="center"/>
    </xf>
    <xf numFmtId="164" fontId="3" fillId="2" borderId="3" xfId="2" applyFont="1" applyFill="1" applyBorder="1" applyAlignment="1">
      <alignment vertical="center"/>
    </xf>
    <xf numFmtId="10" fontId="3" fillId="0" borderId="3" xfId="3" applyNumberFormat="1" applyFont="1" applyFill="1" applyBorder="1" applyAlignment="1">
      <alignment horizontal="center" vertical="center"/>
    </xf>
    <xf numFmtId="164" fontId="3" fillId="0" borderId="2" xfId="2" applyFont="1" applyFill="1" applyBorder="1" applyAlignment="1">
      <alignment vertical="center"/>
    </xf>
    <xf numFmtId="164" fontId="3" fillId="2" borderId="5" xfId="2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0" fontId="7" fillId="0" borderId="0" xfId="0" applyFont="1"/>
    <xf numFmtId="165" fontId="3" fillId="0" borderId="6" xfId="1" applyFont="1" applyFill="1" applyBorder="1" applyAlignment="1">
      <alignment horizontal="center" vertical="center"/>
    </xf>
    <xf numFmtId="164" fontId="0" fillId="0" borderId="0" xfId="0" applyNumberFormat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30"/>
  <sheetViews>
    <sheetView showGridLines="0" tabSelected="1" zoomScaleNormal="100" zoomScaleSheetLayoutView="100" workbookViewId="0">
      <selection activeCell="Q25" sqref="Q25"/>
    </sheetView>
  </sheetViews>
  <sheetFormatPr baseColWidth="10" defaultRowHeight="12.75" x14ac:dyDescent="0.2"/>
  <cols>
    <col min="1" max="1" width="0.5703125" style="1" customWidth="1"/>
    <col min="2" max="2" width="46" customWidth="1"/>
    <col min="3" max="6" width="18.7109375" customWidth="1"/>
    <col min="7" max="13" width="0.7109375" customWidth="1"/>
    <col min="14" max="14" width="15.85546875" hidden="1" customWidth="1"/>
    <col min="15" max="15" width="13.85546875" hidden="1" customWidth="1"/>
    <col min="16" max="16" width="11.85546875" customWidth="1"/>
    <col min="17" max="17" width="15.28515625" customWidth="1"/>
  </cols>
  <sheetData>
    <row r="1" spans="2:18" ht="15" customHeight="1" x14ac:dyDescent="0.25">
      <c r="B1" s="47" t="s">
        <v>16</v>
      </c>
    </row>
    <row r="2" spans="2:18" ht="15" customHeight="1" x14ac:dyDescent="0.2">
      <c r="B2" s="4" t="s">
        <v>12</v>
      </c>
    </row>
    <row r="3" spans="2:18" ht="15" customHeight="1" x14ac:dyDescent="0.2">
      <c r="B3" s="4" t="s">
        <v>19</v>
      </c>
    </row>
    <row r="4" spans="2:18" ht="15" customHeight="1" x14ac:dyDescent="0.2">
      <c r="B4" s="4" t="s">
        <v>11</v>
      </c>
      <c r="C4" s="26"/>
      <c r="D4" s="25"/>
      <c r="N4" s="24"/>
    </row>
    <row r="5" spans="2:18" ht="18" customHeight="1" thickBot="1" x14ac:dyDescent="0.25"/>
    <row r="6" spans="2:18" ht="38.25" customHeight="1" thickBot="1" x14ac:dyDescent="0.25">
      <c r="B6" s="23"/>
      <c r="C6" s="27" t="s">
        <v>21</v>
      </c>
      <c r="D6" s="27" t="s">
        <v>20</v>
      </c>
      <c r="E6" s="27" t="s">
        <v>10</v>
      </c>
      <c r="F6" s="28" t="s">
        <v>9</v>
      </c>
    </row>
    <row r="7" spans="2:18" ht="24.95" customHeight="1" x14ac:dyDescent="0.2">
      <c r="B7" s="34" t="s">
        <v>8</v>
      </c>
      <c r="C7" s="29"/>
      <c r="D7" s="29"/>
      <c r="E7" s="29"/>
      <c r="F7" s="30"/>
      <c r="N7" s="4"/>
    </row>
    <row r="8" spans="2:18" ht="24.95" customHeight="1" x14ac:dyDescent="0.2">
      <c r="B8" s="35" t="s">
        <v>17</v>
      </c>
      <c r="C8" s="36">
        <f>58215+56599+54289</f>
        <v>169103</v>
      </c>
      <c r="D8" s="37">
        <v>191131.45</v>
      </c>
      <c r="E8" s="38">
        <f>+D8/C8</f>
        <v>1.1302664648173009</v>
      </c>
      <c r="F8" s="39">
        <f t="shared" ref="F8:F9" si="0">+D8-C8</f>
        <v>22028.450000000012</v>
      </c>
      <c r="G8" s="4"/>
      <c r="H8" s="4"/>
      <c r="I8" s="4"/>
      <c r="J8" s="4"/>
      <c r="K8" s="4"/>
      <c r="L8" s="4"/>
      <c r="M8" s="4"/>
      <c r="N8" s="21"/>
      <c r="O8" s="37">
        <v>1122834.22</v>
      </c>
      <c r="P8" s="20"/>
      <c r="Q8" s="19"/>
      <c r="R8" s="19"/>
    </row>
    <row r="9" spans="2:18" ht="24.95" customHeight="1" x14ac:dyDescent="0.2">
      <c r="B9" s="35" t="s">
        <v>7</v>
      </c>
      <c r="C9" s="36">
        <f>525+525+525</f>
        <v>1575</v>
      </c>
      <c r="D9" s="37">
        <v>103391.58</v>
      </c>
      <c r="E9" s="38">
        <f t="shared" ref="E9:E10" si="1">+D9/C9</f>
        <v>65.645447619047616</v>
      </c>
      <c r="F9" s="39">
        <f t="shared" si="0"/>
        <v>101816.58</v>
      </c>
      <c r="G9" s="4"/>
      <c r="H9" s="4"/>
      <c r="I9" s="4"/>
      <c r="J9" s="4"/>
      <c r="K9" s="4"/>
      <c r="L9" s="4"/>
      <c r="M9" s="4"/>
      <c r="N9" s="17"/>
    </row>
    <row r="10" spans="2:18" ht="24.95" customHeight="1" x14ac:dyDescent="0.2">
      <c r="B10" s="35" t="s">
        <v>18</v>
      </c>
      <c r="C10" s="36">
        <f>249049+251335+214701</f>
        <v>715085</v>
      </c>
      <c r="D10" s="37">
        <v>828311.19</v>
      </c>
      <c r="E10" s="38">
        <f t="shared" si="1"/>
        <v>1.1583394841172727</v>
      </c>
      <c r="F10" s="39">
        <f>+D10-C10</f>
        <v>113226.18999999994</v>
      </c>
      <c r="G10" s="4"/>
      <c r="H10" s="4"/>
      <c r="I10" s="4"/>
      <c r="J10" s="4"/>
      <c r="K10" s="4"/>
      <c r="L10" s="4"/>
      <c r="M10" s="4"/>
      <c r="N10" s="17"/>
    </row>
    <row r="11" spans="2:18" ht="24.95" customHeight="1" thickBot="1" x14ac:dyDescent="0.25">
      <c r="B11" s="40"/>
      <c r="C11" s="36"/>
      <c r="D11" s="37"/>
      <c r="E11" s="48"/>
      <c r="F11" s="39"/>
      <c r="G11" s="4"/>
      <c r="H11" s="4"/>
      <c r="I11" s="4"/>
      <c r="J11" s="4"/>
      <c r="K11" s="4"/>
      <c r="L11" s="4"/>
      <c r="M11" s="4"/>
      <c r="N11" s="17"/>
    </row>
    <row r="12" spans="2:18" ht="24.95" customHeight="1" thickBot="1" x14ac:dyDescent="0.3">
      <c r="B12" s="46" t="s">
        <v>6</v>
      </c>
      <c r="C12" s="41">
        <f>SUM(C8:C11)</f>
        <v>885763</v>
      </c>
      <c r="D12" s="42">
        <f>SUM(D8:D11)</f>
        <v>1122834.22</v>
      </c>
      <c r="E12" s="43">
        <f>+D12/C12</f>
        <v>1.2676463342903237</v>
      </c>
      <c r="F12" s="44">
        <f>+D12-C12</f>
        <v>237071.21999999997</v>
      </c>
      <c r="G12" s="22"/>
      <c r="H12" s="22"/>
      <c r="I12" s="22"/>
      <c r="J12" s="22"/>
      <c r="K12" s="22"/>
      <c r="L12" s="22"/>
      <c r="M12" s="22"/>
      <c r="N12" s="17"/>
    </row>
    <row r="13" spans="2:18" ht="24.95" customHeight="1" x14ac:dyDescent="0.2">
      <c r="B13" s="34" t="s">
        <v>5</v>
      </c>
      <c r="C13" s="31"/>
      <c r="D13" s="31"/>
      <c r="E13" s="32"/>
      <c r="F13" s="33"/>
      <c r="G13" s="4"/>
      <c r="H13" s="4"/>
      <c r="I13" s="4"/>
      <c r="J13" s="4"/>
      <c r="K13" s="4"/>
      <c r="L13" s="4"/>
      <c r="M13" s="4"/>
      <c r="N13" s="13"/>
    </row>
    <row r="14" spans="2:18" ht="24.95" customHeight="1" x14ac:dyDescent="0.2">
      <c r="B14" s="35" t="s">
        <v>4</v>
      </c>
      <c r="C14" s="36">
        <v>600120</v>
      </c>
      <c r="D14" s="37">
        <v>534179.43999999994</v>
      </c>
      <c r="E14" s="38">
        <f t="shared" ref="E14:E18" si="2">+D14/C14</f>
        <v>0.89012104245817492</v>
      </c>
      <c r="F14" s="45">
        <f>+D14-C14</f>
        <v>-65940.560000000056</v>
      </c>
      <c r="G14" s="4"/>
      <c r="H14" s="4"/>
      <c r="I14" s="4"/>
      <c r="J14" s="4"/>
      <c r="K14" s="4"/>
      <c r="L14" s="4"/>
      <c r="M14" s="4"/>
      <c r="N14" s="21">
        <v>533429</v>
      </c>
      <c r="O14" s="21">
        <f>+D14-N14</f>
        <v>750.43999999994412</v>
      </c>
      <c r="P14" s="20"/>
      <c r="Q14" s="19"/>
      <c r="R14" s="19"/>
    </row>
    <row r="15" spans="2:18" ht="24.95" customHeight="1" x14ac:dyDescent="0.2">
      <c r="B15" s="35" t="s">
        <v>13</v>
      </c>
      <c r="C15" s="36">
        <v>368669.68</v>
      </c>
      <c r="D15" s="37">
        <v>164790.51</v>
      </c>
      <c r="E15" s="38">
        <f t="shared" si="2"/>
        <v>0.44698687996257247</v>
      </c>
      <c r="F15" s="45">
        <f t="shared" ref="F15:F18" si="3">+D15-C15</f>
        <v>-203879.16999999998</v>
      </c>
      <c r="G15" s="4"/>
      <c r="H15" s="4"/>
      <c r="I15" s="4"/>
      <c r="J15" s="4"/>
      <c r="K15" s="4"/>
      <c r="L15" s="4"/>
      <c r="M15" s="4"/>
      <c r="N15" s="21">
        <v>132909.65</v>
      </c>
      <c r="O15" s="21">
        <f>+D15-N15</f>
        <v>31880.860000000015</v>
      </c>
    </row>
    <row r="16" spans="2:18" ht="24.95" customHeight="1" x14ac:dyDescent="0.2">
      <c r="B16" s="35" t="s">
        <v>14</v>
      </c>
      <c r="C16" s="36">
        <v>7200</v>
      </c>
      <c r="D16" s="37">
        <v>4761.5</v>
      </c>
      <c r="E16" s="38">
        <f t="shared" si="2"/>
        <v>0.66131944444444446</v>
      </c>
      <c r="F16" s="45">
        <f t="shared" si="3"/>
        <v>-2438.5</v>
      </c>
      <c r="G16" s="4"/>
      <c r="H16" s="4"/>
      <c r="I16" s="4"/>
      <c r="J16" s="4"/>
      <c r="K16" s="4"/>
      <c r="L16" s="4"/>
      <c r="M16" s="4"/>
      <c r="N16" s="21">
        <v>4761.5</v>
      </c>
      <c r="O16" s="21">
        <f>+D16-N16</f>
        <v>0</v>
      </c>
    </row>
    <row r="17" spans="2:15" ht="24.95" customHeight="1" x14ac:dyDescent="0.2">
      <c r="B17" s="35" t="s">
        <v>3</v>
      </c>
      <c r="C17" s="36">
        <v>5000</v>
      </c>
      <c r="D17" s="37">
        <v>5000</v>
      </c>
      <c r="E17" s="38">
        <f t="shared" si="2"/>
        <v>1</v>
      </c>
      <c r="F17" s="45">
        <f t="shared" si="3"/>
        <v>0</v>
      </c>
      <c r="G17" s="4"/>
      <c r="H17" s="4"/>
      <c r="I17" s="4"/>
      <c r="J17" s="4"/>
      <c r="K17" s="4"/>
      <c r="L17" s="4"/>
      <c r="M17" s="4"/>
      <c r="N17" s="21">
        <v>5000</v>
      </c>
      <c r="O17" s="21">
        <f>+D17-N17</f>
        <v>0</v>
      </c>
    </row>
    <row r="18" spans="2:15" ht="24.95" customHeight="1" x14ac:dyDescent="0.2">
      <c r="B18" s="35" t="s">
        <v>2</v>
      </c>
      <c r="C18" s="36">
        <v>104910</v>
      </c>
      <c r="D18" s="37">
        <v>30690.16</v>
      </c>
      <c r="E18" s="38">
        <f t="shared" si="2"/>
        <v>0.29253798493947192</v>
      </c>
      <c r="F18" s="45">
        <f t="shared" si="3"/>
        <v>-74219.839999999997</v>
      </c>
      <c r="G18" s="4"/>
      <c r="H18" s="4"/>
      <c r="I18" s="4"/>
      <c r="J18" s="4"/>
      <c r="K18" s="4"/>
      <c r="L18" s="4"/>
      <c r="M18" s="4"/>
      <c r="N18" s="21">
        <v>21981</v>
      </c>
      <c r="O18" s="21">
        <f>+D18-N18</f>
        <v>8709.16</v>
      </c>
    </row>
    <row r="19" spans="2:15" ht="24.95" customHeight="1" x14ac:dyDescent="0.2">
      <c r="B19" s="35" t="s">
        <v>1</v>
      </c>
      <c r="C19" s="36"/>
      <c r="D19" s="37"/>
      <c r="E19" s="38"/>
      <c r="F19" s="45"/>
      <c r="G19" s="18"/>
      <c r="H19" s="18"/>
      <c r="I19" s="18"/>
      <c r="J19" s="18"/>
      <c r="K19" s="18"/>
      <c r="L19" s="18"/>
      <c r="M19" s="18"/>
      <c r="N19" s="17"/>
    </row>
    <row r="20" spans="2:15" ht="24.95" customHeight="1" thickBot="1" x14ac:dyDescent="0.25">
      <c r="B20" s="40" t="s">
        <v>15</v>
      </c>
      <c r="C20" s="36"/>
      <c r="D20" s="37"/>
      <c r="E20" s="38"/>
      <c r="F20" s="45"/>
      <c r="G20" s="4"/>
      <c r="H20" s="4"/>
      <c r="I20" s="4"/>
      <c r="J20" s="4"/>
      <c r="K20" s="4"/>
      <c r="L20" s="4"/>
      <c r="M20" s="4"/>
      <c r="N20" s="17"/>
    </row>
    <row r="21" spans="2:15" ht="24.95" customHeight="1" thickBot="1" x14ac:dyDescent="0.25">
      <c r="B21" s="46" t="s">
        <v>0</v>
      </c>
      <c r="C21" s="41">
        <f>SUM(C14:C20)</f>
        <v>1085899.68</v>
      </c>
      <c r="D21" s="42">
        <f>SUM(D14:D20)</f>
        <v>739421.61</v>
      </c>
      <c r="E21" s="43">
        <f>+D21/C21</f>
        <v>0.68092994557287279</v>
      </c>
      <c r="F21" s="44">
        <f>+D21-C21</f>
        <v>-346478.06999999995</v>
      </c>
      <c r="G21" s="5"/>
      <c r="H21" s="5"/>
      <c r="I21" s="5"/>
      <c r="J21" s="5"/>
      <c r="K21" s="5"/>
      <c r="L21" s="5"/>
      <c r="M21" s="5"/>
      <c r="N21" s="17"/>
      <c r="O21" s="49">
        <f>SUM(O14:O20)</f>
        <v>41340.459999999963</v>
      </c>
    </row>
    <row r="22" spans="2:15" ht="9.75" customHeight="1" x14ac:dyDescent="0.2">
      <c r="B22" s="4"/>
      <c r="C22" s="14"/>
      <c r="D22" s="16"/>
      <c r="E22" s="15"/>
      <c r="F22" s="14"/>
      <c r="G22" s="4"/>
      <c r="H22" s="4"/>
      <c r="I22" s="4"/>
      <c r="J22" s="4"/>
      <c r="K22" s="4"/>
      <c r="L22" s="4"/>
      <c r="M22" s="4"/>
    </row>
    <row r="23" spans="2:15" ht="12.75" customHeight="1" x14ac:dyDescent="0.2">
      <c r="B23" s="7"/>
      <c r="C23" s="12"/>
      <c r="D23" s="12"/>
      <c r="E23" s="12"/>
      <c r="F23" s="12"/>
      <c r="G23" s="12">
        <f t="shared" ref="G23" si="4">+G12-G21</f>
        <v>0</v>
      </c>
      <c r="H23" s="12"/>
      <c r="I23" s="12"/>
      <c r="J23" s="12"/>
      <c r="K23" s="12"/>
      <c r="L23" s="12"/>
      <c r="M23" s="12"/>
    </row>
    <row r="24" spans="2:15" ht="9.9499999999999993" customHeight="1" x14ac:dyDescent="0.2">
      <c r="B24" s="3"/>
      <c r="C24" s="12"/>
      <c r="D24" s="11"/>
      <c r="E24" s="5"/>
      <c r="F24" s="4"/>
      <c r="G24" s="4"/>
      <c r="H24" s="4"/>
      <c r="I24" s="4"/>
      <c r="J24" s="4"/>
      <c r="K24" s="4"/>
      <c r="L24" s="4"/>
      <c r="M24" s="4"/>
    </row>
    <row r="25" spans="2:15" ht="9.9499999999999993" customHeight="1" x14ac:dyDescent="0.2">
      <c r="B25" s="3"/>
      <c r="C25" s="10"/>
      <c r="D25" s="2"/>
    </row>
    <row r="26" spans="2:15" ht="5.25" customHeight="1" x14ac:dyDescent="0.2">
      <c r="B26" s="9"/>
      <c r="D26" s="8"/>
    </row>
    <row r="27" spans="2:15" ht="12.75" customHeight="1" x14ac:dyDescent="0.2">
      <c r="B27" s="7"/>
      <c r="C27" s="5"/>
      <c r="D27" s="5"/>
      <c r="E27" s="5"/>
      <c r="F27" s="4"/>
      <c r="G27" s="4"/>
      <c r="H27" s="4"/>
      <c r="I27" s="4"/>
      <c r="J27" s="4"/>
      <c r="K27" s="4"/>
      <c r="L27" s="4"/>
      <c r="M27" s="4"/>
    </row>
    <row r="28" spans="2:15" ht="9.9499999999999993" customHeight="1" x14ac:dyDescent="0.2">
      <c r="B28" s="3"/>
      <c r="D28" s="6"/>
      <c r="E28" s="5"/>
      <c r="F28" s="4"/>
      <c r="G28" s="4"/>
      <c r="H28" s="4"/>
      <c r="I28" s="4"/>
      <c r="J28" s="4"/>
      <c r="K28" s="4"/>
      <c r="L28" s="4"/>
      <c r="M28" s="4"/>
    </row>
    <row r="29" spans="2:15" ht="9.9499999999999993" customHeight="1" x14ac:dyDescent="0.2">
      <c r="B29" s="3"/>
      <c r="D29" s="2"/>
    </row>
    <row r="30" spans="2:15" ht="3" customHeight="1" x14ac:dyDescent="0.2"/>
  </sheetData>
  <pageMargins left="0.98425196850393704" right="0.98425196850393704" top="0.78740157480314965" bottom="0.78740157480314965" header="0" footer="0"/>
  <pageSetup scale="90" orientation="landscape" r:id="rId1"/>
  <headerFooter alignWithMargins="0"/>
  <ignoredErrors>
    <ignoredError sqref="E12 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ENERO-MARZO-2019</vt:lpstr>
      <vt:lpstr>'EJECUCION ENERO-MARZO-2019'!Área_de_impresión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Patricia Rivera</cp:lastModifiedBy>
  <cp:lastPrinted>2018-11-21T20:17:02Z</cp:lastPrinted>
  <dcterms:created xsi:type="dcterms:W3CDTF">2018-10-12T20:18:17Z</dcterms:created>
  <dcterms:modified xsi:type="dcterms:W3CDTF">2019-05-02T21:16:28Z</dcterms:modified>
</cp:coreProperties>
</file>