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moreno\Desktop\GESTIÓN SOL. DE INFORMACIÓN\PORTAL DE TRANSPARENCIA\TRANSPARENCIA 2019\"/>
    </mc:Choice>
  </mc:AlternateContent>
  <bookViews>
    <workbookView xWindow="0" yWindow="0" windowWidth="19200" windowHeight="11460" tabRatio="987"/>
  </bookViews>
  <sheets>
    <sheet name="ENERO A DICIEMBRE" sheetId="12" r:id="rId1"/>
  </sheets>
  <calcPr calcId="162913"/>
</workbook>
</file>

<file path=xl/calcChain.xml><?xml version="1.0" encoding="utf-8"?>
<calcChain xmlns="http://schemas.openxmlformats.org/spreadsheetml/2006/main">
  <c r="J91" i="12" l="1"/>
  <c r="J90" i="12" l="1"/>
  <c r="J88" i="12"/>
  <c r="J89" i="12"/>
  <c r="J63" i="12" l="1"/>
  <c r="I61" i="12" l="1"/>
  <c r="J86" i="12"/>
  <c r="Q23" i="12" l="1"/>
  <c r="I14" i="12" l="1"/>
</calcChain>
</file>

<file path=xl/comments1.xml><?xml version="1.0" encoding="utf-8"?>
<comments xmlns="http://schemas.openxmlformats.org/spreadsheetml/2006/main">
  <authors>
    <author>Ana Torres</author>
  </authors>
  <commentList>
    <comment ref="Q9" authorId="0" shapeId="0">
      <text>
        <r>
          <rPr>
            <b/>
            <sz val="9"/>
            <color indexed="81"/>
            <rFont val="Tahoma"/>
            <family val="2"/>
          </rPr>
          <t>Ana Torres:</t>
        </r>
        <r>
          <rPr>
            <sz val="9"/>
            <color indexed="81"/>
            <rFont val="Tahoma"/>
            <family val="2"/>
          </rPr>
          <t xml:space="preserve">
ATENCIONES OFICIALES PARA LOS ASISTENTES PARA DAR A CONOCER LA MARCA PAIS</t>
        </r>
      </text>
    </comment>
    <comment ref="Q12" authorId="0" shapeId="0">
      <text>
        <r>
          <rPr>
            <b/>
            <sz val="9"/>
            <color indexed="81"/>
            <rFont val="Tahoma"/>
            <family val="2"/>
          </rPr>
          <t>Ana Torres:</t>
        </r>
        <r>
          <rPr>
            <sz val="9"/>
            <color indexed="81"/>
            <rFont val="Tahoma"/>
            <family val="2"/>
          </rPr>
          <t xml:space="preserve">
REINTEGRO POR COMUNICACION</t>
        </r>
      </text>
    </comment>
    <comment ref="Q13" authorId="0" shapeId="0">
      <text>
        <r>
          <rPr>
            <b/>
            <sz val="9"/>
            <color indexed="81"/>
            <rFont val="Tahoma"/>
            <family val="2"/>
          </rPr>
          <t>Ana Torres:</t>
        </r>
        <r>
          <rPr>
            <sz val="9"/>
            <color indexed="81"/>
            <rFont val="Tahoma"/>
            <family val="2"/>
          </rPr>
          <t xml:space="preserve">
REINTEGRO POR EXCESO DE EQUIPAJE</t>
        </r>
      </text>
    </comment>
    <comment ref="Q23" authorId="0" shapeId="0">
      <text>
        <r>
          <rPr>
            <b/>
            <sz val="9"/>
            <color indexed="81"/>
            <rFont val="Tahoma"/>
            <family val="2"/>
          </rPr>
          <t>Ana Torres:</t>
        </r>
        <r>
          <rPr>
            <sz val="9"/>
            <color indexed="81"/>
            <rFont val="Tahoma"/>
            <family val="2"/>
          </rPr>
          <t xml:space="preserve">
Atenciones oficiales en sevilla con fondos BID</t>
        </r>
      </text>
    </comment>
    <comment ref="Q24" authorId="0" shapeId="0">
      <text>
        <r>
          <rPr>
            <b/>
            <sz val="9"/>
            <color indexed="81"/>
            <rFont val="Tahoma"/>
            <family val="2"/>
          </rPr>
          <t>Ana Torres:</t>
        </r>
        <r>
          <rPr>
            <sz val="9"/>
            <color indexed="81"/>
            <rFont val="Tahoma"/>
            <family val="2"/>
          </rPr>
          <t xml:space="preserve">
las atenciones oficiales en Madri fue cubiertos con fondos BID</t>
        </r>
      </text>
    </comment>
    <comment ref="Q63" authorId="0" shapeId="0">
      <text>
        <r>
          <rPr>
            <b/>
            <sz val="9"/>
            <color indexed="81"/>
            <rFont val="Tahoma"/>
            <family val="2"/>
          </rPr>
          <t>Ana Torres:</t>
        </r>
        <r>
          <rPr>
            <sz val="9"/>
            <color indexed="81"/>
            <rFont val="Tahoma"/>
            <family val="2"/>
          </rPr>
          <t xml:space="preserve">
gastos por solicitud de visas</t>
        </r>
      </text>
    </comment>
    <comment ref="Q76" authorId="0" shapeId="0">
      <text>
        <r>
          <rPr>
            <b/>
            <sz val="9"/>
            <color indexed="81"/>
            <rFont val="Tahoma"/>
            <family val="2"/>
          </rPr>
          <t>Ana Torres:</t>
        </r>
        <r>
          <rPr>
            <sz val="9"/>
            <color indexed="81"/>
            <rFont val="Tahoma"/>
            <family val="2"/>
          </rPr>
          <t xml:space="preserve">
ELABORAR AGENDAS DE NEGOCIOS</t>
        </r>
      </text>
    </comment>
    <comment ref="P78" authorId="0" shapeId="0">
      <text>
        <r>
          <rPr>
            <b/>
            <sz val="9"/>
            <color indexed="81"/>
            <rFont val="Tahoma"/>
            <family val="2"/>
          </rPr>
          <t>Ana Torres:</t>
        </r>
        <r>
          <rPr>
            <sz val="9"/>
            <color indexed="81"/>
            <rFont val="Tahoma"/>
            <family val="2"/>
          </rPr>
          <t xml:space="preserve">
pago por exceso de equipaje
</t>
        </r>
      </text>
    </comment>
    <comment ref="Q82" authorId="0" shapeId="0">
      <text>
        <r>
          <rPr>
            <b/>
            <sz val="9"/>
            <color indexed="81"/>
            <rFont val="Tahoma"/>
            <family val="2"/>
          </rPr>
          <t>Ana Torres:</t>
        </r>
        <r>
          <rPr>
            <sz val="9"/>
            <color indexed="81"/>
            <rFont val="Tahoma"/>
            <family val="2"/>
          </rPr>
          <t xml:space="preserve">
ELABORAR AGENDAS DE NEGOCIOS</t>
        </r>
      </text>
    </comment>
    <comment ref="Q85" authorId="0" shapeId="0">
      <text>
        <r>
          <rPr>
            <b/>
            <sz val="9"/>
            <color indexed="81"/>
            <rFont val="Tahoma"/>
            <family val="2"/>
          </rPr>
          <t>Ana Torres:</t>
        </r>
        <r>
          <rPr>
            <sz val="9"/>
            <color indexed="81"/>
            <rFont val="Tahoma"/>
            <family val="2"/>
          </rPr>
          <t xml:space="preserve">
ELABORAR AGENDAS DE NEGOCIOS</t>
        </r>
      </text>
    </comment>
    <comment ref="Q89" authorId="0" shapeId="0">
      <text>
        <r>
          <rPr>
            <b/>
            <sz val="9"/>
            <color indexed="81"/>
            <rFont val="Tahoma"/>
            <family val="2"/>
          </rPr>
          <t>Ana Torres:</t>
        </r>
        <r>
          <rPr>
            <sz val="9"/>
            <color indexed="81"/>
            <rFont val="Tahoma"/>
            <family val="2"/>
          </rPr>
          <t xml:space="preserve">
PAGO DE ENERGIA, INTERNET E ACCESORIOS EN SSTAN EN CHINA</t>
        </r>
      </text>
    </comment>
  </commentList>
</comments>
</file>

<file path=xl/sharedStrings.xml><?xml version="1.0" encoding="utf-8"?>
<sst xmlns="http://schemas.openxmlformats.org/spreadsheetml/2006/main" count="688" uniqueCount="459">
  <si>
    <t>Destino</t>
  </si>
  <si>
    <t>Cargo del Funcionario</t>
  </si>
  <si>
    <t xml:space="preserve">Valor del Pasaje </t>
  </si>
  <si>
    <t>Fechas</t>
  </si>
  <si>
    <t>Salida</t>
  </si>
  <si>
    <t>Regreso</t>
  </si>
  <si>
    <t>ORGANISMO PROMOTOR DE EXPORTACIONES E INVERSIONES DE EL SALVADOR</t>
  </si>
  <si>
    <t>DETALLE DE MISIONES OFICIALES REALIZADAS FUERA DE EL SALVADOR</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</si>
  <si>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</si>
  <si>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</si>
  <si>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</si>
  <si>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</si>
  <si>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</si>
  <si>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</si>
  <si>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</si>
  <si>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Pago de participación en evento</t>
  </si>
  <si>
    <t>Pago de stand</t>
  </si>
  <si>
    <t>Otros gastos (especificar)</t>
  </si>
  <si>
    <t>Funcionario que viaja</t>
  </si>
  <si>
    <t xml:space="preserve">N° de Acuerdo </t>
  </si>
  <si>
    <t>Presidente</t>
  </si>
  <si>
    <t>Observaciones</t>
  </si>
  <si>
    <t xml:space="preserve">Gerente de Promocion de Inversiones y Negocios </t>
  </si>
  <si>
    <t>Directora Nacional de Marca País</t>
  </si>
  <si>
    <t>Madrid, España</t>
  </si>
  <si>
    <t xml:space="preserve">Celia Maria Hernandez </t>
  </si>
  <si>
    <t xml:space="preserve">Especialista en Promocion de Inversiones </t>
  </si>
  <si>
    <t>Tecnico en Atención al Inversionista</t>
  </si>
  <si>
    <t xml:space="preserve">Las Vegas, Nevada, Estados Unidos de America </t>
  </si>
  <si>
    <t>Acuerdo No 02/2018</t>
  </si>
  <si>
    <t>Acuerdo No 01/2018</t>
  </si>
  <si>
    <t>Periodo del 1 de enero al 31 de diciembre de 2018</t>
  </si>
  <si>
    <t>Participar en el Lanzamiento de la nueva Marca País El Salvador, Grande como su Gente, desde la dimension de turismo, en la feria mas importante del sector "FITUR - FERIA INTERNACIONAL DE TURISMO", asi tambien se realizara un Foro País en donde se presentara la Marca País El Salvador y las oportunidades de negocios a diferentes sectores empresariales de Madrid.</t>
  </si>
  <si>
    <t>Participar en la Feria Internacional de Turismo (FITUR) y Foro de Oportunidades de Negocios e Inversión</t>
  </si>
  <si>
    <t>Jose Emilio Marquez</t>
  </si>
  <si>
    <t>Participar en el evento denominado "AEROSPACE MEETING QUERETARO 2018"; dicho evento constituya una plataforma de encuentros de negocios, para conectar con ejecutivos corporativos y potenciales inversionistas del sector aeronautico.</t>
  </si>
  <si>
    <t>Querétaro, México</t>
  </si>
  <si>
    <t>Oficio No 0001</t>
  </si>
  <si>
    <t>Dubái, Emiratos Árabes Unidos</t>
  </si>
  <si>
    <t>Seúl, Corea</t>
  </si>
  <si>
    <t>Scottsdale, Arizona, Estados Unido de América</t>
  </si>
  <si>
    <t>William Eulises Soriano Herrera</t>
  </si>
  <si>
    <t>BID</t>
  </si>
  <si>
    <t>GOES</t>
  </si>
  <si>
    <t>Acuerdo No 04/2018</t>
  </si>
  <si>
    <t>Participar por medio de un estand país en el evento denominado "Sourcing At Magic"</t>
  </si>
  <si>
    <t>Participar en el evento denominado “2018 WHMA 25 TH ANNUAL WIRE HARNESS CONFERENCE”, dicho evento da la oportunidad de realizar contacto con los principales líderes del sector y compartir las nuevas tendencias de la industria de autopartes, con especialidad en arneses para vehículos.</t>
  </si>
  <si>
    <t xml:space="preserve">Sonia Elizabeth Soto Avelar </t>
  </si>
  <si>
    <t>Acompañar a delegación de empresas salvadoreñas que participarán en Feria Expocomer Panamá 2018.</t>
  </si>
  <si>
    <t xml:space="preserve">Panamá, Panamá </t>
  </si>
  <si>
    <t>Participar en Seafood Expo north America / Seafood Processing North America, la cual es la exposición comercial de mariscos más grande de América del Norte y participan más de 1,340 empresas expositoras de más de 50 países.</t>
  </si>
  <si>
    <t>Boston, Massachusetts, Estados de Unidos de America</t>
  </si>
  <si>
    <t>Tecnico en Promoción Comercial</t>
  </si>
  <si>
    <t>Participar en el evento denominado “ITB BERLIN CONVENTION” a realizarse en el Berlín ExpoCenter City: Messedamm 22</t>
  </si>
  <si>
    <t>Alvaro Danilo Moreno Mariona</t>
  </si>
  <si>
    <t>Especialista de Desarrollo Exportador para el Sector Agroindustrial</t>
  </si>
  <si>
    <t>Acompañar a delegación de empresas salvadoreñas y participar por segunda ocasión en evento denominado “COFFEE &amp; TEA RUSSIAN EXPO 2018”</t>
  </si>
  <si>
    <t xml:space="preserve">Moscú, Rusia </t>
  </si>
  <si>
    <t>Berlín, Alemania</t>
  </si>
  <si>
    <t>Acuerdo No 08/2018</t>
  </si>
  <si>
    <t>Acuerdo No 10/2018</t>
  </si>
  <si>
    <t>Acuerdo No 09/2018</t>
  </si>
  <si>
    <t>Acuerdo No 15/2018</t>
  </si>
  <si>
    <t>Gastos por decoracion stand</t>
  </si>
  <si>
    <t>Beijing, República Popular de China</t>
  </si>
  <si>
    <t>Coordinación con el Ministerio de Turismo - CORSATUR para apoyar en la participación del Presidente en el evento de lanzamiento de Marca País El Salvador e inauguración del estand en el marco de la Feria de Turismo FITUR 2018; asi mismo se participó en actividades de promoción de Marca País El Salvador, coordinadas por el Ministerio de Turismo : Activación de pantallas en Plaza Callao y Activaciones de Marca País El Salvador a través de un recorrido por el centro de Madrid y se coordino en conjunto con la Embajada de El Salvador en España y la Camara de Comercio en Madrid el evento denominado denominado "El Salvador, un destino moderno para inversiones, comercio y turismo"</t>
  </si>
  <si>
    <t xml:space="preserve">Carlos Roberto Sanchez Sanchez </t>
  </si>
  <si>
    <t>Gerente Legal de Asocios Público Privados</t>
  </si>
  <si>
    <t>Asisitir al evento “Public-Private Partnership Conference &amp; Expo 2018”</t>
  </si>
  <si>
    <t>Dallas, Texas, Estados Unidos de América</t>
  </si>
  <si>
    <t>Acompañar a la delegación de empresas salvadoreñas que participarán en la 9th Annual Minority Business Expo y Misión Comercial</t>
  </si>
  <si>
    <t>Edwin Alberto Guerra</t>
  </si>
  <si>
    <t>Gerente de Promocion Comercial</t>
  </si>
  <si>
    <t>Washington, Estados Unidos de América</t>
  </si>
  <si>
    <t xml:space="preserve">Se dio modificacion de Acuerdo por incremento en el Boleto Aereo. Hubo nueva modificación por cambiar dias de asisitir a mision </t>
  </si>
  <si>
    <t xml:space="preserve">Karla Patricia Contreras Rivera </t>
  </si>
  <si>
    <t>Especialista de Desarrollo Exportador para el Sector Servicios</t>
  </si>
  <si>
    <t>Participar en el evento denominado Feria Game Developer Conference (GDC), para promocionar el sector de Videojuegos, prospectar la feria y obtener información sobre el mercado norteamericano de dicho sector, además de coordinar los aspectos logísticos de la delegación de empresas participantes</t>
  </si>
  <si>
    <t>San Francisco, California, Estados Unidos de América</t>
  </si>
  <si>
    <t>Maricela Esperanza Ibarra de Melendez</t>
  </si>
  <si>
    <t>Gerente de Desarrollo Exportador</t>
  </si>
  <si>
    <t>Representar a PROESA en la 1° Reunión Anual de Agencias de Promoción organizada por la Red Iberoamericana, para conocer los pasos que darán pie a la continuidad al trabajo de la Red por los proximos años (2018-2029)</t>
  </si>
  <si>
    <t>San José, Costa Rica</t>
  </si>
  <si>
    <t>Ana Adela Rivas Guevara</t>
  </si>
  <si>
    <t>Jefa de la Unidad de Género</t>
  </si>
  <si>
    <t>Participar en los cursos presenciales del Diplomado de Especialización en estudios de Género Feminista en su XIX Edición, organizado por la fundación Guatemala en coordinación con el Centro de Investigaciones interdisciplinarias en Ciencias y Humanidades - CEIICH de la Universidad Nacional Autónoma de México</t>
  </si>
  <si>
    <t>Antigua, Guatemala</t>
  </si>
  <si>
    <t>Guatemala, Guatemala</t>
  </si>
  <si>
    <t>Karla Beatriz Recinos Ramirez</t>
  </si>
  <si>
    <t>Vanesa Guadalupe Bandak Bendek</t>
  </si>
  <si>
    <t xml:space="preserve">Gerente de Promoción de Inversiones y Negocios </t>
  </si>
  <si>
    <t>Gerente de Promoción de Marca País</t>
  </si>
  <si>
    <t>Participar en el lanzamiento de la Marca País El Salvador, Grande como su gente y mostrar las oportunidades de inversión, organizado por PROESA y la Embajada de El salvador en España; así mismo sostener reuniones con Cónsul honorario de El Salvador, con Presidenta de la Junta de Andalucía, desarrollar el Foro de Inversiones de El Salvador en Sevilla y se participará en acto de entrega de Premio Beato Oscar Arnulfo Romero a la solidaridad con El Salvador, al Señor Don Juan Espadas, Alcalde de Sevilla</t>
  </si>
  <si>
    <t>Participar en el evento denominado "Connecting Central America, Generating Sustainable Exports", organizado por el Centro de Promoción de las Importaciones de países en desarrollo del Gobierno de Holanda CBI (por sus siglas en Holandés)</t>
  </si>
  <si>
    <t>Acuerdo No. 22/2018</t>
  </si>
  <si>
    <t>Acuerdo No. 21/2018</t>
  </si>
  <si>
    <t>Madrid y Sevilla, España</t>
  </si>
  <si>
    <t>Participar como representante de PROESA en el evento "Talent Land", ya que dicho evento es de innovacion y emprendimiento y uno de los más grandes que se realiza para toda la comunidad de talentos; la finalidad de representar a PROESA, compartir experiencias de conocimiento de inversiones y promoveer el talento humano que tiene El Salvador.</t>
  </si>
  <si>
    <t>Guadalajara, México</t>
  </si>
  <si>
    <t>Acuerdo No. 28/2018</t>
  </si>
  <si>
    <t>William Dalton Granadino Flores</t>
  </si>
  <si>
    <t>Director Ejecutivo</t>
  </si>
  <si>
    <t>Participar en la Octava edición del "Annual Investment Meeting (AIM)" denominada "Linking Developed and Emerging Markets Through FDI: Partnerships for Inclusive Growth and Sustainable Development"</t>
  </si>
  <si>
    <t>Acuerdo No. 27/2018</t>
  </si>
  <si>
    <t xml:space="preserve">Rodrigo Antonio Velasquez Agreda </t>
  </si>
  <si>
    <t>Especialista en Inteligencia de Mercados</t>
  </si>
  <si>
    <t>Participar en la 31° edición de Seoul Food &amp; Hotel, organizada por KOTRA y All World Exhibitions</t>
  </si>
  <si>
    <t>Acuerdo No. 29/2018</t>
  </si>
  <si>
    <t>Participar por medio de un stand páis en el evento denominado "Apparel and Textile Sourcing Show Miami (ATS-M)</t>
  </si>
  <si>
    <t>Miami, Estados Unidos de América</t>
  </si>
  <si>
    <t>Acuerdo No. 30/2018</t>
  </si>
  <si>
    <t>Participar en la Firma de Tratado de Libre Comercio entre Centroamerica y la República de Corea; asi mismo participar como ponente en el Foro de Negocios Centroamerica - Corea</t>
  </si>
  <si>
    <t>Participar en la segunda edicion del Global Business Forum on Latin America 2018</t>
  </si>
  <si>
    <t xml:space="preserve">Mendoza, Argentina </t>
  </si>
  <si>
    <t>Reunión anual de las asambleas de gobernadores del Banco Interamericano de Desarrollo y la Corporación Interamericana de Inversiones, así mismo asistirá a reuniones con Embajador de El Salvador en Argentina.</t>
  </si>
  <si>
    <t>Presentación de la Marca País El Salvador, ante representantes Gubernamentales y del cuerpo diplomático, acreditado en España. Así mismo participar en el Foro de Oportunidades de Negocios e Inversión en Sevilla.</t>
  </si>
  <si>
    <t>Participar como parte de la delegación de El Salvador enconjunto con el Minsiterio de Relaciones Exteriores, en el Lanzamiento de la Cámara Binacional de Comercio El Salvador - Holanda que se llevará en la ciudad de La Haya, así mismo se participará en reuniones bilaterales con empresas e instituciones privadas y públicas holandesas.</t>
  </si>
  <si>
    <t>Morena Ileana Valdez Vigil</t>
  </si>
  <si>
    <t>Participar en la IV Reunióin de trabajo de Marca País Latinoamerica, encuentro que se realizara previo al VI Foro Internacional de Marca País; se participara exponiendo las experiencias y logros, además de discutir los tema de interes.</t>
  </si>
  <si>
    <t>Jakelinne Beatriz Huezo Vasquez</t>
  </si>
  <si>
    <t>Técnica de Relaciones Públicas y Contenidos de Marca País</t>
  </si>
  <si>
    <t>Las hayas, Holanda</t>
  </si>
  <si>
    <t>Ciudad de México, México</t>
  </si>
  <si>
    <t xml:space="preserve">GOES </t>
  </si>
  <si>
    <t>Acuerdo No. 34/2018</t>
  </si>
  <si>
    <t>Acuerdo No. 36/2018</t>
  </si>
  <si>
    <t>Sonia Elizabeth Soto Avelar</t>
  </si>
  <si>
    <t>Técnica de Promoción Comercial</t>
  </si>
  <si>
    <t>Desarrollar viaje de promoción para captar oportunidades comerciales en la Ciudad de Quito - Ecuador; a fin de promover la oferta exportable de empresas salvadoreñas en el sector alimentos y bebidas y manufacturas diversas, interesadas en incursionar en el mercado.</t>
  </si>
  <si>
    <t>Quito, Ecuador</t>
  </si>
  <si>
    <t>Acuerdo No. 37/2018</t>
  </si>
  <si>
    <t>Participación en evento denominado 11° Encuentro de Asociación Latinoamericana de Buros de Convenciones y en el estand de FIEXPO LATINOAMERICA - Feria Internacional del Mercado de Reuniones e Incentivos de América Latina y el Caribe</t>
  </si>
  <si>
    <t>Acuerdo No. 39/2018</t>
  </si>
  <si>
    <t>Participar en Programa de Gerentes para exportar al mercado Alemán desarrollado por a Cooperación Internacional Alemana GIZ y PROESA, con el objetivo de acompañar a empresarios salvadoreños de los sectores Tecnologías de la Información y la comunicación TIC y las Tecnologías Verdes que han cumlminado el PDG</t>
  </si>
  <si>
    <t>Berlín y Sttutgart, Alemania</t>
  </si>
  <si>
    <t>Acuerdo No. 31/2018</t>
  </si>
  <si>
    <t>Especialista de Promoción de Inversiones</t>
  </si>
  <si>
    <t xml:space="preserve">Participar en el evento denominado "21° Conferencia Centroamerica de Energía", el cual tiene como objetivo promocionar el Sector Energético ya que reune a los participantes más importantes del sector a nivel regional, entre ellos: entes gubernamentales, inversionistas, desarrolladores, fabricantes, comercializadoras, distribuidoras, y fondos de inversión. </t>
  </si>
  <si>
    <t>Panamá, Panamá</t>
  </si>
  <si>
    <t>Acuerdo No. 38/2018</t>
  </si>
  <si>
    <t>Jessica Isabel Bukele de Sanabria</t>
  </si>
  <si>
    <t>Acuerdo No. 32/2018</t>
  </si>
  <si>
    <t>Participar en el evento denominado: 19 th Customer Contact Week 2018, con la finalidad de presentar a El Salvador como destino predilecto para la inversion de empresas estadounidenses del sector servicios empresariales a distancia y sus respectivos nichos de prioridad: centros de llamadas y BPOS</t>
  </si>
  <si>
    <t>Las Vegas, Nevada, Estados Unidos de América</t>
  </si>
  <si>
    <t>San Petersburgo, Rusia</t>
  </si>
  <si>
    <t>Reaizar visitas en acompañamiento con el equipo de la Coordinación de Concesiones de Obras Públicas del Ministerio de Obras Públicas de Chile, a proyectos en etapa de explotación para concoer las mejroes prácticas en la estructuración y licitación de proyectos de Asocios Público Privados en los sectores de carreteras, estacionamientos, pasos fronterizos y edificación pública</t>
  </si>
  <si>
    <t>Acuerdo No. 35/2018</t>
  </si>
  <si>
    <t>Oficio No 0051</t>
  </si>
  <si>
    <t>Oficio No 0047</t>
  </si>
  <si>
    <t>Oficio N° MO-15-aut2018-proe-1</t>
  </si>
  <si>
    <t>Acuerdo No 19/2018</t>
  </si>
  <si>
    <t>Oficio No 0103</t>
  </si>
  <si>
    <t>Acuerdo No. 25/2018</t>
  </si>
  <si>
    <t>Acuerdo No. 26/2018</t>
  </si>
  <si>
    <t>Acuerdo No. 18/2018</t>
  </si>
  <si>
    <t>Acuerdo No. 20/2018</t>
  </si>
  <si>
    <t>Participación en la Feria Internacional de Turismo (FITUR), Presentación de Oportunidades de Negocios e Inversión ante la comunidad empresarial y Reuniones con representantes gubernamentales y empresariales.</t>
  </si>
  <si>
    <t>Reuniones uno a uno en el stand país, Asistencia a paneles/presentaciones de experto de la industria y Recorrido piso de exhibición</t>
  </si>
  <si>
    <t xml:space="preserve">Participación en la apertura de sesiones y bienvenida por el Presidente de la Asociación de Fabricantes de arnés, Participación en las presentaciones magistrales de los comentaristas invitados, Participación activa en las mesas redondas sobre mejores prácticas en el sector, Se establecieron contactos con representantes de empresas inscritas en el evento, Conversación uno a uno con empresarios que asisitieron a la Conferencia, mostrandoles las oportunidades que ofrece El Salvador como destino de Inversión, Se interactuó con representantes de empresas participantes divulgando la marca país, Se entregó información de País a empresarios que asistieron al evento, despertando el interés de los mismos y Participación activa en la discusión en el pleno, e interacción con expositores y proveedores en el sector de arnés.
</t>
  </si>
  <si>
    <t xml:space="preserve">Preparación y arreglos del estand asignado en el evento, Participación en la sesión plenaria de conferencias y apertura del evento, Atención a las reuniones uno a uno con representantes de las empresas acordadas previamente en la plataforma de citas, Part cipación en las conferencias - talleres sobre las tendencias en el sector, Se establecieron contactos con representantes de empresas inscritas en el evento como complemento a las citas, Conversación uno a uno con empresarios, mostrándoles las oportunidades y el potencial que ofrece El Salvador en el sector aeronáutico, Se atendió en el estand a representantes de empresas participantes, divulgando la marca país y Se entregó información de país a empresarios que nos visitaron en el estand, despertando el interés de los mismos. </t>
  </si>
  <si>
    <t>Participación en Foro de Negocios Centroamerica - Corea, Participación en Ceromonia de Firma del TLC entre Centroamerica y Corea y Reuniones Bilaterales</t>
  </si>
  <si>
    <t>Reuniones con potenciales Inversionistas</t>
  </si>
  <si>
    <t>Apoyo logístico en todo lo relacionado a la participación durante la actividad, acompañamiento a las empresas que participaron presencialemnte en la feria, atención de Stand El Salvador, atención a reuniones de trabajo programadas  por una de las empresas que participaría bajo visita guiada e identificación de posibles compradores para el V Encuentro de Negocios asistiendo a reuniones organizadas por la Feria y recorrido de la feria y desmontaje de la exhibición.</t>
  </si>
  <si>
    <t xml:space="preserve">Reuniones uno a uno con otros participantes, asistencia a paneles /presentaciones de experto de la industria y Recorrido piso de exhibición </t>
  </si>
  <si>
    <t>Promocionar café especial de El Salvador, prospectar la Feria, obtener la información sobre tendencias, demanda y oferta de café y productos relacionados.</t>
  </si>
  <si>
    <t>Asistencia a reunión general en la que se trasladaron los mecanismos de implementación del nuevo proyecto que el CBI desarrollará en Centroamérica y Asistencia a reunión por sector a productivo para validar los hallazgos provisionales de los análisis realizados en las cadenas de valor que desarrolló el CBI: Café especiales, cacao y derivados, alimentos provenientes del mar, frutas y vegetales frescos y procesados.</t>
  </si>
  <si>
    <t>Coordinar junto con la Embajada de El Salvador en España en la organización y montaje del evento: Lanzamiento de la Marca País “El Salvador Grande como su Gente”, llevado a cabo en el hotel InterContinental en Madrid, el cual fue dirigido a todas las Misiones Diplomáticas acreditadas en dicho país, Se coordinó también en conjunto con la Embajada de El Salvador en España y la Cámara Oficial de Comercio, Industria, Servicios y Navegación de Sevilla el evento denominado " El Salvador, un destino moderno para inversiones, coemrcio y Turismo", Participar en Reunión con el Presidente de la Cámara Oficial de Comercio, Industria, Servicios y Navegación de Sevilla, Señor Francisco Herrero León. Participar en Reunión con la Presidenta de la Junta de Andalucía Doña Susana Diaz Pacheco, en el Palacio de Santelmo y Participar en el Acto de entrega de Premio Beato Oscar Arnulfo Romero a la Solidaridad con El Salvador, al Señor Don Juan Espadas, Alcalde de Sevilla, en el Ayuntamiento de Sevilla.</t>
  </si>
  <si>
    <t>Lanzamiento de la Marca País El Salvador, Grande como su Gente evento organizado por PROESA y la Embajada de El Salvadoren España, el cual se llevó a cabo el día 12 de marzo de 2018 en el Hotel InterContinental
Madrid, en Madrid, España, dirigido a todas las Misiones Diplomáticas acreditadas en dicho país</t>
  </si>
  <si>
    <t>Participación en la 9th Annual Minority Business Expo, Participación en la Misión Comercial (reuniones de trabajo con potenciales compradores)</t>
  </si>
  <si>
    <t xml:space="preserve">Búsqueda e identificación de potenciales oportunidades de negocios para los servicios de desarrollo de videojuegos y relacionados, y Promoción de la oferta exportable salvadoreña del sector animación y videojuegos. </t>
  </si>
  <si>
    <t>Desarrollo de conferencias de expertos de la CEPAL, CENPROMYPE, BID, Desarrollo de exposiciones sobre Experiencias de las siguientes insituciones: PROCOMER, INVEST, STANBUL, AZFA Y Plan de trabajo de Red 2018-2019.</t>
  </si>
  <si>
    <t>Se sostuvo una reunión con Pablo Antón cofundador de Talent Network, además de los representantes de Talent Network de Colombia, Ecuador, México y España, uno de los espacios donde los talentosos uno de los espacios donde los talentosos crearian y compartirían sus conocimientos del 02 alaS de abril en Expo Guadalajara, se participó en la inauguración del evento que se realizó con el apoyo del Gobernador del Estado Aristoteles Sandoval Díaz y Jaime Reyes Robles, quien es el Secretario de Innovación Ciencia y Tecnología de Jalisco y se llevó a cabo una reunion posterior con ellos y la delagación de El Salvador, Ecuador, Colombia y España; y Se sostuvo reunión con Pablo Antón, cofundador de Talent Land, con quien se trato el tema de la adjudicación de la franquicia para El Salvador , en dicha reunión se planteo la incorporación y apoyo de PROESA e INJUVE a este importante evento.</t>
  </si>
  <si>
    <t>Participar en la XV Reunión Técnica Trinacional para asuntos del Golfo de Fonseca</t>
  </si>
  <si>
    <t>Tegucigalpa, Honduras</t>
  </si>
  <si>
    <t>Acuerdo No. 33/2018</t>
  </si>
  <si>
    <t>GOES/BID</t>
  </si>
  <si>
    <t>Participación en la premiación de los productos innovadores de la feria, participación en la presentación  de nuevas tendencias de la industria de alimentos y prospección de la feria realizada durante el evento. Dicha actividad incluyo visitas a stands y conversación con expositores para recolección de información</t>
  </si>
  <si>
    <t>Seguimiento a las reuniones Técnicas Trinacionales sobre el Golfo de Fonseca, se definieron los enlaces a nivel central y local para coordinar directamente con la firma consultora todas las acciones relacionadas con el Plan Maestro y se acordo celebrar la XVI Reunión de la mesa Técnica Trinacional del Golfo de Fonseca en Nicaragua.</t>
  </si>
  <si>
    <t>Representar a El Salvador en el Foro Economico Internacional de San Petersburgo</t>
  </si>
  <si>
    <t>Oficio No MO-73-AUT-2018-PROE-4</t>
  </si>
  <si>
    <t>Oficio No 0168</t>
  </si>
  <si>
    <t>Graciela Alejandra Duran de Cristales</t>
  </si>
  <si>
    <t>Especialista en Planificiación</t>
  </si>
  <si>
    <t>Participar en viaje de estudios a la Ciudad de México como parte del Programa Académico del Curso de Seguridad y Desarrollo Nacional impartido por el  Colegio de Altos Estudios Estrategicos (CAEE)</t>
  </si>
  <si>
    <t>N/A</t>
  </si>
  <si>
    <t>Acuerdo No. 40/2018</t>
  </si>
  <si>
    <t>Esta becada por el desarrollador del evento</t>
  </si>
  <si>
    <t>El costo del boleto y alojamiento fueron financiados por el buró de Convenciones de El Salvador</t>
  </si>
  <si>
    <t>Boleto de transporte terrestre y hospedaje, será cubiertos por CBI de Holanda</t>
  </si>
  <si>
    <t>costo de boleto aéreo, gastos de viaje y viáticos serán patrocinados en su totalidad por
la Presidencia de la República de México a través de la Coordinación de Marca País y Medios
Internacionales.</t>
  </si>
  <si>
    <t>Acompañar a delegacion de empresas salvadoreñas que participarán ene l IV Foro Empresarial Taiwan - El Salvador y en 28 th Taipei International  Food Show (28 Edicion de la Feria Internacional de Alimentos Taipei 2018)</t>
  </si>
  <si>
    <t>Taipéi, Taiwan</t>
  </si>
  <si>
    <t>Acuerdo No. 42/2018</t>
  </si>
  <si>
    <t>Pariticipar en la IV Reunión Economica Bilateral, El Salvador - Taiwan 2018, según invitacion girada por el Consejo para el Desarrollo del Comercio Exterior en Taiwan (TAITRA), junto con la Asociación China para la Cooperación Económica Internacional (CIECA) a través de la oficina del Consejero Económico de la Embajada de la República de China (Taiwan) en El Salvador; asi mismo asistir a reuniones bilaterales con empresas de instituciones privadas y públicas taiwanesas para presentar las ventajas competitivas, incentivos a la inversion y el clima de negocios que ofrece El Salvador</t>
  </si>
  <si>
    <t>Acuerdo No. 44/2018</t>
  </si>
  <si>
    <t>Tecnico de Atención al Inversionista</t>
  </si>
  <si>
    <t>Participar en el evento denominado: "Foro Empresarial Cuba - Caribe"</t>
  </si>
  <si>
    <t>Acuerdo No. 45/2018</t>
  </si>
  <si>
    <t>Santo Domingo, República Dominicana</t>
  </si>
  <si>
    <t>José Schafik Collazo Handal</t>
  </si>
  <si>
    <t>Director de Asocios Público Privados</t>
  </si>
  <si>
    <t>Atender invitacion de participación como expositor en el Foro de Infraestructura para la Competitividad y Desarrollo, para presentar la experiencia d eEl Salvador en torno a la estructuración de proyectos bajo la modalidad APP a empresas privadas, entidades gubernamentales, diputados y alcaldes de Costa Rica</t>
  </si>
  <si>
    <t>Acuerdo No. 46/2018</t>
  </si>
  <si>
    <t xml:space="preserve">Asistir al evento denominado “16th Latin American Leadership Fprum”, organizado por la firma consultora CG/LA Infraestructure Inc. </t>
  </si>
  <si>
    <t>Rene Mauricio Castillo Martinez</t>
  </si>
  <si>
    <t>Encargado de Infraestructura</t>
  </si>
  <si>
    <t xml:space="preserve">Participar en seminario on Information Security Technology of Developing Countries </t>
  </si>
  <si>
    <t>Republica Popular de China</t>
  </si>
  <si>
    <t>Samuel Eduardo Fuentes Zaldaña</t>
  </si>
  <si>
    <t>Participar en representacion de la presidencia en la Reunión Regional de la Organización Mundial de la Propiedad intelectual (OMPI)</t>
  </si>
  <si>
    <t>Buenos Aires, Republica Agentina</t>
  </si>
  <si>
    <t>El costo del boleto, gastos terminales y viaticos serán patrocinados por los organizadores.</t>
  </si>
  <si>
    <t>Oscar Alberto Lopez Castro</t>
  </si>
  <si>
    <t>Gastos de hospedaje y boleto aereo seran patrodinados por el desarrollador del evento.</t>
  </si>
  <si>
    <t>Othon Sigfrido Reyes Morales</t>
  </si>
  <si>
    <t>Técnico de Promoción Comercial</t>
  </si>
  <si>
    <t>Acompañar a la delegación de empresas salvadoreñas que participan en mision comercial</t>
  </si>
  <si>
    <t>Santio Domingo, Republica Dominicana</t>
  </si>
  <si>
    <t>Acuerdo No. 51/2018</t>
  </si>
  <si>
    <t>Camila Maria Parada Figueroa</t>
  </si>
  <si>
    <t>Especialista de Inteligencia de Mercados</t>
  </si>
  <si>
    <t>Participar en el 4o. Congreso Latioamericano Tecnologia y Negocios América Digital</t>
  </si>
  <si>
    <t>Carlos Adrian Rodriguez Fuentes</t>
  </si>
  <si>
    <t>Participar en la 28o. Edición de la feria "SIAL"</t>
  </si>
  <si>
    <t>Paris,Francia</t>
  </si>
  <si>
    <t>Participar en el Foro de Exportacion e Inversión de los Estados Miembros del  SICA</t>
  </si>
  <si>
    <t>Gerente de Promoción Comercial</t>
  </si>
  <si>
    <t xml:space="preserve">Participar en la 10° edición de la Rueda de Negocios del sector Alimentos y Bebidas más importante de la Región LAC Flavors, la cual esta siendo organizada por el BID en colaboración de PROCHILE. </t>
  </si>
  <si>
    <t xml:space="preserve">Santiago de Chile , Chile </t>
  </si>
  <si>
    <t xml:space="preserve">Santiago de Chile, Chile </t>
  </si>
  <si>
    <t>Acuerdo No. 49/2018</t>
  </si>
  <si>
    <t>Acuerdo No. 50/2018</t>
  </si>
  <si>
    <t>Antigua Guatemala, Guatemala</t>
  </si>
  <si>
    <t>Acuerdo No. 53/2018</t>
  </si>
  <si>
    <t xml:space="preserve">IV Reunión Conjunta Económica El Salvador - Taiwán, Reuniones con Chinese International Economic Cooperation Association (CIECA), con "The Central America Trade Office" (CATO, </t>
  </si>
  <si>
    <t>Santiago de Cuba, Cuba</t>
  </si>
  <si>
    <t>Se participo en los foros impartidos en el evento respectos a las nuevas modalidades de inversiones que esta implementando el gobierno cubano, además se participó en las ruedas de negocios con empresas interesadas en El Salvador</t>
  </si>
  <si>
    <t>Acuerdo No. 52/2018</t>
  </si>
  <si>
    <t>Oficio No MO-96-AUT-2018-PROE-5</t>
  </si>
  <si>
    <t xml:space="preserve">Se realizaron conectatos con mas de mil delegados que asisitieron al evento, se analizo la importancia de los soscios internacionales para para lograr una visión económica 2030 para un desarrollo económico sostenible y pactar alianzas para beneficios mutuos entre el gobierno y los gobiernos amigos, así como compañías de alrededor del mundo. </t>
  </si>
  <si>
    <t>Se visitaron los proyectos en operación con los sectores de carreteras, estacionamientos, pasos fronterizos y edificación pública; Se tuvieron reuniones con los inspectores fiscales de cada uno de losproyectos para conocer las particularidades de cada uno de los contratos y las implicasiones regulatorias de su supervisión; y se revisaron los aspectos jurídicos relevantes de los contratos de APP de los proyectos que se visitaron.</t>
  </si>
  <si>
    <t xml:space="preserve">Participar en la Reunión Annual de las Asambleas de Gobernadores del Banco Interamericano de Desarrollo y la Cooperación Interamericana de Inversiones; y participar en el Foro Empresarial Integración Inteligente con el mundo: promoviendo las economias regionales y la inversion en infraestructura </t>
  </si>
  <si>
    <t>Presentar la Marca País ante la comunidad Española y participar en el Foro de Oportunidades de Negcios e Inversión en Madrid y Sevilla</t>
  </si>
  <si>
    <t>Participar como ponente en el Foro de Exportación e Inversión de los Estados Miembros del SICA</t>
  </si>
  <si>
    <t xml:space="preserve">Visita de puntos de venta TAIPEI, participacion en el IV Foro Empresarial Taiwan - El Salvador, visitas técnicas a empresas Taiwanesas, atención de stands, apoyo a empresarios en atneción a clientes y negociaciones con potenciales compradores, recorrido de pabellones internacionales; verificar competencia, tendencias, innovaciones y herramientas de promocion comercial de otros países. </t>
  </si>
  <si>
    <t xml:space="preserve">Desarrollo de agenda de reuniones uno a uno con potenciales inversionistas y multiplicadores. </t>
  </si>
  <si>
    <t xml:space="preserve">Inspección del montaje del stnd, se sostuvieron 20 reuniones con Hosted Buyer de diferentes asociaciones y emprsas que buscan sede para la realización de sus congresos en coordinación con CIFCO, participación en el seminario de comnicación efectiva, participación en el 4° Foro Político Latinoamericano sobre turismo de reuniones y participar en charla informativa sobre el trabajo de marca país a nuestra representación diplomatica.  </t>
  </si>
  <si>
    <t>Se recibio de funcionarios mexicanos información relevante en torno a la seguridad y Desarrollo Nacional.</t>
  </si>
  <si>
    <t>Durante el viaje de captación de oprotunidades comerciales, se representaron 9 empresas, con productos tales como: calzado, farmaceutico, alimentos y bebidas, tela reciclada, cables y cordeles de polietileno y polipropileno, productos de noni, prendas de vestir para niños y niñas. la dinámica de participación fue visitar las instalaciones de empresas acuatorianas que mostraron interés previamente por lor productos mencionados al inicio.</t>
  </si>
  <si>
    <t>Reuniones uno a uno en el stand país y participación como ponente en uno de los paneles del evento.</t>
  </si>
  <si>
    <t>Participar en las jornadas de presentación de experiencias de Macas Países de la Región, Representar a El Salvador en el Petite Comité de Marca País Latinoamerica que clasificó los temas relevantes para la región a retomar en el proximo foro y se presentaron los temas de parte de El Salvador para el siguiente foro, así también se tuvo participación de votación para jerarquizar dichos temas.</t>
  </si>
  <si>
    <t>Participar en las jornadas de presentaciones de experiencias de Marca País en la región e intercambiar experiencias de comunicaciones y contenidos con las homologas de otros países de la región.</t>
  </si>
  <si>
    <t>Reuniones bilaterales con empresas e instituciones privadas y públicas holandesas, participación en evento en el Ministerio de Relaciones Exteriores de Holanda para dar homenaje  a ciudadanos holandeses y entrega de reconocimientos y participación en el lanzamiento de la Cámara Binacional de Comercio El Salvador - Holanda en el que se compartio la presentación país y se dieron a concoer las ventajas competitivas y oportunidades de inversión y comercio que El Salvador ofrece a empresas de Holanda y Europa</t>
  </si>
  <si>
    <t>Asistencia a las conferencias, paneles y talleres de trabajo del evento y se realizaron actividades de networking con los asistentes del evento</t>
  </si>
  <si>
    <t>Participar en representación de la Presidencia de PROESA en la Reunión Regional de la Organización Mundial de la Propiedad Intelectual (OMPI) de Directores de Oficinas de Promoción de las Exportaciones de Países de América Latina.</t>
  </si>
  <si>
    <t xml:space="preserve">Se participó en el evento denominado: 19th Customer Contact Week 2018, que se realizó del 18 al 22 de junio de 2018, en la ciudad de Las Vegas, Nevada. La participación en dicho evento se realizó con el fin de presentar a El Salvador como destino predilecto para la inversión de empresas estadounidenses del sector servicios empresariales a distancia.
Se generaron 290 contactos, (la mayor cantidad de contactos que se ha logrado en un evento SED), ya que con 2,500 asistentes es el más grande al que se ha asistido. 
Se asistió a talleres, grupos de discusión y paneles en temas como Inteligencia Artificial, Disrupción y Chatbots.
Se asistió a ponencias tan importantes tales como “Lleva Tu Equipo A La Grandeza”, que impartió la magnate de negocios, líder en el programa de ABC "Shark Tank” y autora de ´best seller´: Barbara Corcorand.
Por último, pero no menos importante son los site tours con los que cuenta la feria. Se tuvo la oportunidad de visitar Alorica, Las vegas, que se considera el contacto más importante realizado en el evento. 
</t>
  </si>
  <si>
    <t>Participar en el IX Seminario Internacional de CEPAL sobre Comercio Internacional y Desarrollo Sostenible</t>
  </si>
  <si>
    <t>Participar en el evento Plastics Meetings Mexico 2018, debido a que es una plataforma de encuentro de negocios, para conectar con ejecutivos corporativos y potenciales inversionistas de la industria del plástico. Además permite conocer y compartir las nuevas tendencias de la industria de plástico.</t>
  </si>
  <si>
    <t xml:space="preserve"> Participar en el evento denominado XXII Conferencia de Zonas Francas de las Americas </t>
  </si>
  <si>
    <t xml:space="preserve">Fortalecer las relaciones Economicas entre El Salvador y la República Popular de China, promover oportunidades de inversión en El Salvador y sostener reuniones con potenciales inversionistas </t>
  </si>
  <si>
    <t>Bogota, Colombia</t>
  </si>
  <si>
    <t>San Luis Potosí, Mexico</t>
  </si>
  <si>
    <t>Acuerdo No. 57/2018</t>
  </si>
  <si>
    <t>Especialista Desarrollo Exportador</t>
  </si>
  <si>
    <t>Santa Monica, Clifornia, USA</t>
  </si>
  <si>
    <t>Xiamen, Shenzhen y Beijing, Republica Popular de China</t>
  </si>
  <si>
    <t>Las atenciones oficiales dadas en Madid fueron cubiertas con fondos del BID</t>
  </si>
  <si>
    <t>Las atenciones oficiales dadas en Sevilla fueron cubiertas con fondos del BID</t>
  </si>
  <si>
    <t>Durante la mision comercial, se acompañaron a tres empresas (Co- Industria Gigante, S.A. de C.V.; Sabesa, S.A. de C.V. y Famensal,S.A. de C.V.) y se represento a una empresa  (Proplastic, S.A. de C.V.). Los productos que se promovieron durante esta actividad fueron: maquinas envasadoras automáticas y semiautomaticas para empacar granos, polvos, liquidos y viscosos, productos para food service y productos desechables, productos para el cuidado del cabello y productos plasticos para el hogar.</t>
  </si>
  <si>
    <t xml:space="preserve">Participación en la presentación de nuevas tendencias de la industria de servicios y Prospección de feria realizada durante el evento. Esta actividad incluyó: visitas a stands y conversaciones con expositores para recolección de información
</t>
  </si>
  <si>
    <t xml:space="preserve">Participar en conferencia 23rd WAIPA World Investment Conference y acompañamiento a Presidente en reuniones programadas </t>
  </si>
  <si>
    <t>Andrea Alexandra Sanabria</t>
  </si>
  <si>
    <t>Especialista Economica Financiera de Asocios Público Privados</t>
  </si>
  <si>
    <t>Asistir al curso denominado Project Finance Masterclass Learning Solution organizado por Moody Analytics</t>
  </si>
  <si>
    <t>Nueva York, Estados Unidos de America</t>
  </si>
  <si>
    <t>Asistencia a clases y ejecución de casos practicos como parte de la agenda de trabajo</t>
  </si>
  <si>
    <t>Participar en el evento de cierre del Programa FACILIDAD para el fomento de la economía y el empleo en Centroamerica de la cooperacion Internacional Alemana GIZ, como institucion que ha recibido apoyo en la promocion de la oferta exportable salvadoreña hacia el mercado aleman a traves de la metodologia obtenida sobre el programa de Gerentes para exportar al mercado aleman, expresada en los materiales y en una plataforma virtual de formacionla cual ya ha sido transferida a PROESA</t>
  </si>
  <si>
    <t>Participar ANDREC WEEK, para generar nuevos contactos y contar con potenciales inversionistas interesados en El Salvador</t>
  </si>
  <si>
    <t>Participar en misión comercial a realizarse en Houston, Texas, Estados Unidos de América, acompañando a representantes de empresas salvadoreñas participantes de los sectores de Agroindustria, Alimentos y Bebidas, en el marco del Programa Exportar Paso a Paso 2018,  para el desarrollo de citas de negocios, acompañamiento durante las visitas a puntos de venta y verificar que la logística en torno a la misión se desarrolle de acuerdo a lo requerido</t>
  </si>
  <si>
    <t>Mario Alberto Tenorio Ordoñez</t>
  </si>
  <si>
    <t>Especialista de Desarrollo Exportador para el Sector Manufacturas Diversas</t>
  </si>
  <si>
    <t>Participar en misión comercial acompañando a representantes de empresas salvadoreñas participantes de los sectores de agroindustria, Alimentos y bebidas, en el marco del Programa Exportar Paso a Paso 2018, para el desarrollo de cita de negocios, acompañamiento durante visitas a puntos de venta y verificar que la logística en torno a la misión se desarrolle de acuerdo a lo requerido</t>
  </si>
  <si>
    <t xml:space="preserve">Coordinar los aspectos logísticos y operativos, así como acompañamiento a los empresarios salvadoreños que participarán en Feria INDIECADE 2018; </t>
  </si>
  <si>
    <t xml:space="preserve">Gerente de Promocion Comercial </t>
  </si>
  <si>
    <t>Acompañar a la delegación de empresarios salvadoreños que participarán en misión comercial</t>
  </si>
  <si>
    <t>Milán, Italia</t>
  </si>
  <si>
    <t>San Pedro Sula, Honduras</t>
  </si>
  <si>
    <t>Houston Texas, Estados Unidos de America</t>
  </si>
  <si>
    <t>15/10/20118</t>
  </si>
  <si>
    <t>Participar en misión comercial, apoyando y acompañando a las empresas salvadoreñas participantes, en el marco del Programa Exportar Paso a Paso 2018, enfocado en los sectores de Agroindustria, Alimentos y bebidas, Manufacturas diversas y Servicios, los cuales forman parte de los sectores estratégicos priorizados por PROESA en sus planes de trabajo</t>
  </si>
  <si>
    <t>Acuerdo No. 59/2018</t>
  </si>
  <si>
    <t>Acuerdo No. 61/2018</t>
  </si>
  <si>
    <t>Asistir al evento como panelista denominado "INDIA-LATIN AMERICA &amp; CARIBEAN CONCLAVE (INDIA-LACC)</t>
  </si>
  <si>
    <t>Asistir al evento denominado "INDIA-LATIN AMERICA &amp; CARIBEAN CONCLAVE (INDIA-LACC)</t>
  </si>
  <si>
    <t>Asistente de Protocolo de Presidencia</t>
  </si>
  <si>
    <t>Madeline Yessenia Hernández Elias</t>
  </si>
  <si>
    <t>Acuerdo No. 69/2018</t>
  </si>
  <si>
    <t>Acuerdo No. 65/2018</t>
  </si>
  <si>
    <t>Acuerdo No. 68/2018</t>
  </si>
  <si>
    <t>Acuerdo No. 67/2018</t>
  </si>
  <si>
    <t>Acuerdo No. 66/2018</t>
  </si>
  <si>
    <t>Acuerdo No. 60/2018</t>
  </si>
  <si>
    <t>Organizador del evento proporcionarán los almuerzos, por lo que PROESA cubrirá hospedaje, desayunos y cenas.</t>
  </si>
  <si>
    <t>Los gastos de aéreo y hotel, serán cubiertos por Central America Trade Office (CATO).</t>
  </si>
  <si>
    <t>Boleto aéreo es otorgado por TAITRA, entidad promotora oficial de Taiwán, junto Reunión Económica Bilateral, El Salvador-Taiwán</t>
  </si>
  <si>
    <t>El boleto aéreo será proporcionado por los organizadores del evento</t>
  </si>
  <si>
    <t>Los gastos del boleto aéreo, gastos terminales, gastos de viaje y vióticos de lo misión oficial serón patrocinados en sus lotolidod por el Fondo del Milenio II.</t>
  </si>
  <si>
    <t>La GIZ de Alemania estará cubriendo los gastos siguientes: interno, alojamiento y alimentación. boleto aéreo, transporte</t>
  </si>
  <si>
    <t>El organizados del evento cubrirá costo del boleto aereo, hospedaje y PROESA cubrira el 40% de alimentación</t>
  </si>
  <si>
    <t>Particiar en la Global Business Forum on Latin America 2018 y participar en reuniones bilaterales</t>
  </si>
  <si>
    <t>Talleres de seguimiento, preparación y formación para hacer negocios con el mercado Alemán; asi mismo se participo en dos ferias especializadas en el sector de energía renovable, posteriormente se asistio a reuniones bilaterales con camaras de comercio locales y empresas proveedoras de servicios legales, finalizando con visitas a centros de desarrollo de tecnología verde para conocer la ultima tecnología asociada al sector</t>
  </si>
  <si>
    <t>Jose Schafik Collazo Handal</t>
  </si>
  <si>
    <t>Atender invitación a participar como expositor en el Segundo Seminario de Alianzas Público Privadas en Guatemala: Desarrollo de Infraestructura con Modelos de Gestión Público Privada, para presentar la experiencia de El Salvador en torno a la estructuración de proyectos de baja modalidad APP a empresas privada, entidades gubernamentales y empresas consultoras en infraestructura</t>
  </si>
  <si>
    <t>Acuerdo No. 79/2018</t>
  </si>
  <si>
    <t>El Boleto Aéreo sera patrocinado por ANADIE</t>
  </si>
  <si>
    <t>Lidia Beatriz Rivas Hernandez</t>
  </si>
  <si>
    <t>Gerente de Promocion de Marca País</t>
  </si>
  <si>
    <t>Encargada de Operaciones de Marca País</t>
  </si>
  <si>
    <t>Participación en la Feria China International Import Expo 2018 (CIIE) con enfoque en la importación, con la metodología de plataforma abierta y cooperativa para que los países y las regiones muestren sus logros de desarrollo y realicen el comercio internacional. es un bien público mundial que promueve la iniciativa Belt and Road, la globalización económica, así como el desarrollo inclusivo y reciproco. Asi mismo ofrece la solución china para construir una comunidad de futuro compartido para la humanidad</t>
  </si>
  <si>
    <t>Shangai, República Popular de China</t>
  </si>
  <si>
    <t>Ana Cecilia Gonazalez de Sermeño</t>
  </si>
  <si>
    <t>Especialista en Ferias y Misiones</t>
  </si>
  <si>
    <t>Acompañar a la delagación de empresarios salvadoreños que participaran en la XII CUMBRE EMPRESARIAL CHINA LAC y promover la oferta exportable; asi mismo se realizara prospección de la CHINA INTERNATIONAL IMPORT EXPO 2018</t>
  </si>
  <si>
    <t>Acuerdo No. 74/2018</t>
  </si>
  <si>
    <t>Participar en la Feria FIHAV 2018</t>
  </si>
  <si>
    <t>La Habana, Cuba</t>
  </si>
  <si>
    <t>Acuerdo No. 73/2018</t>
  </si>
  <si>
    <t>Participar en el VI Foro Internacional de Marca País Latinoamérica 2018, evento en donde los países de la región intercambiaremos y debatiremos las experiencias de las Marcas País con el fin de enriquecer la visión y retos de cada país, fortaleciendo de esta manera la integración latinoamericana. En este Foro, se le ha solicitado a El Salvador participar con una presentación en donde expondrá  su experiencia en la implementación de una estrategia de Marca País</t>
  </si>
  <si>
    <t>Santa Cruz de la Sierra, Bolivia</t>
  </si>
  <si>
    <t>Acuerdo No. 75/2018</t>
  </si>
  <si>
    <t>Expositor de los proyectos Terminal de Carga del Aeropuerto Internacional de El Salvador Monseñor Oscar Arnulfo Romero y Galdamez y el Nuevo Centro de Gobierno en Antiguo Cuscatlan, La libertad; asi como tambien se asisitio a conferencias, paneles y talleres de trabajo del evento y como ultima acividad se realizo networking con los asistentes al evento</t>
  </si>
  <si>
    <t>Acuerdo No. 48/2018</t>
  </si>
  <si>
    <t>Presetación de los resultados del Proyecto FACILIDAD</t>
  </si>
  <si>
    <t>Preparación y arreglos del estand asignado en el evento, Participación en la sesión plenaria de conferencias y apertura del evento, Atención a las reuniones uno a uno con representantes de las empresas acordadas previamente en la plataforma de citas</t>
  </si>
  <si>
    <t>Técnica de Relaciones Públicas y Contido de Marca País El Salvador</t>
  </si>
  <si>
    <t>Dar cobertura al trabajo que realiza el Corredor Salvadoreño en Los Ángeles, California a través de una serie de reportajes en las más de 45 empresas salvadoreñas que lo componen y compartir con ellos el trabajo que está realizando Marca País El Salvador por medio de una presentación. Asimismo, entrevistar a salvadoreños que han destacado en diferentes ámbitos que residen en Los Ángeles y que son un referente de éxito y orgullo salvadoreño para producir un especial sobre los salvadoreños exitosos en el exterior y el trabajo que ellos están haciendo para poner en alto el nombre del país. Dicho material audiovisual se publicará en los diferentes canales de comunicación que posee la marca como también en medios aliados de El Salvador Grande como su gente</t>
  </si>
  <si>
    <t xml:space="preserve">Participar en la 23rd WAIPA (World Investment Conference y sostener reuniones bilaterales con representantes gubernamentales u potenciales inversionistas en las ciudades de Shenzhen y Beijing </t>
  </si>
  <si>
    <t>Oficio No MO-147-AUT-2018-PROE-7</t>
  </si>
  <si>
    <t>Oficio No 0227</t>
  </si>
  <si>
    <t>Participar en el VI Foro Internacional de Marca País Latinoamérica 2018</t>
  </si>
  <si>
    <t>Oficio No 0367</t>
  </si>
  <si>
    <t xml:space="preserve">Por ser seminario el patrocinador del evento cubrio viaticos, gastos terminales, gastos de viaje y boleo aereo </t>
  </si>
  <si>
    <t>Ginebra, Suiza</t>
  </si>
  <si>
    <t>Zhuhai &amp; Shanghái, República Popular China</t>
  </si>
  <si>
    <t>Participar en la VIII Convención Anual de la Asociación Latinoamericana de Exportadores de Servicios (ALES) “Cómo desarrollar exportaciones de servicios de alto valor agregado” a realizarse en ciudad de Santo Domingo, República Dominicana,  evento referente del sector servicios a nivel internacional en la cual además de conocer las últimas tendencias en el mercado, se tendrá la oportunidad de identificar oportunidades de negocios e inversión en el sector y establecer redes con los principales CEO’s y líderes de nivel internacional, lo que contribuirá a brindar una mejor asistencia técnica y asesoría a las empresas de servicios que atiende la institución</t>
  </si>
  <si>
    <t>Participar en el VII Foro de Inversiones Latinoamericano-LAIF 2018 "Un futuro conectado para Latinoamerica y el Reino Unido</t>
  </si>
  <si>
    <t>Londres-Inglaterra</t>
  </si>
  <si>
    <t>Acuerdo No. 76/2018</t>
  </si>
  <si>
    <t>El costo del boleto será cubierto por el corredor salvadoreño</t>
  </si>
  <si>
    <t>Oficial de Protocolo de Presidencia</t>
  </si>
  <si>
    <t>Participar en el Foro Mundial de Inversiones, organizado por la conferencia de las naciones sobre comercio y desarrollo (UNCTAD)</t>
  </si>
  <si>
    <t>Acuerdo No.84/2018</t>
  </si>
  <si>
    <t>Acuerdo No.83/2018</t>
  </si>
  <si>
    <t>La Asociación Latinoamericana de exportadores de servicios (ALES) organizador del evento, cubrira alojamiento y PROESA cubrirá la alimentacion</t>
  </si>
  <si>
    <t>Acuerdo 64 y 68 bis</t>
  </si>
  <si>
    <t>Acuerdo No.81/2018</t>
  </si>
  <si>
    <t>Participar en la XVI Reunión de mesa Técnica de la Comisión Trinacional sobre el Golfon de Fonseca</t>
  </si>
  <si>
    <t>Managua-Nicaragua</t>
  </si>
  <si>
    <t>Se participó en evento Deloitte como expositor  del modelo salvadoreño de atracción de inversión bajo la modalidad APP.</t>
  </si>
  <si>
    <t>Se participó  en el IX Seminario Inrernacional de CEPAL,  se sostuvieron reuniones con autoridades gubernamentales y gremiales empresariales, se promovió iniciativas de fortalecimiento de las relaciones económicas entre  El Salvador y Chile, y se particpó en el Taller: La promoción del comercio sostenible en las PYMES exportadoras.</t>
  </si>
  <si>
    <t>Se conoció la practica y logros de la Republica Popular China y Shanghai en el campo de la aplicación y desarrollo de tecnologias de seguridad; ademas de conocer sobre el desarrollo de la indrustria de la seguridad de la informacion de la Republica Popular China; y  se reforzó el conocimiento sobre la gestion de la informacion, tecnología de prevencion y seguridad.</t>
  </si>
  <si>
    <t>se llevó a cabo una presentacion de clima de inversion de El Salvador a la delegación de la Asociación Fujian Associaion for international friendly contact, de la zona economica de Xiamen;  se visitó la sede central de Huawei en la ciudad de la zona económica de Shenzhen, conociendo las soluciones que la tecnologia ICT provee a las principales problematicas que enfrenta El Salvador; Se participó en diferentes reuniones con representante del Gobierno de la Republica Popular China.</t>
  </si>
  <si>
    <t>Apoyo logistico de firma de memorando de entendimiento entre la confederation of India Industrya y PROESA.</t>
  </si>
  <si>
    <t xml:space="preserve">Se participó en la sesion plenaria: India y América Latina y El Caribe Y oportunidades en comercio e inversiones; en sesión plenaria: El fururo  de la Asociacion India-América Latina y El Caribe; sesiones de trabajo: salud y sector farmaceutico, energias (renovables), agroindustria, comunicaciones; sesion plenaria: el papel de los grupos regionales;  firma de memorando de entendiemitno entre la Confederation of indian industry y PROESA; y en el programa de cultura del ICCR, celebración de aniversario de Ghandi. </t>
  </si>
  <si>
    <t>Oficio de Presidencia No. 0351</t>
  </si>
  <si>
    <t xml:space="preserve">Se participó en la visita de campo para evaluar los proyectos a base de biomasa; en las ponencias y foros de discusión sobre las licitaciones de energias renovables en Colombia y región latinoamerican; en las ponencias sobre la regulacion de renovables de la region; se sostuvieron reuniones  con ponentes para abordar los casos de ecito en El Salvador; se dieron a conocer las oportunidades de inversion en el sector eléctrico de El Salvador; se dió a conocer los detalles de la licitación Nro. DELSUR-CLP-RNV-1-2018 vigente;  se llevaron a cabo reuniones uno a uno con desarrolladores, inversionistas y fondos de inversión interesados en las oportunidades del sector electrico; y se entregó material impreso y digital durante las reuniones. </t>
  </si>
  <si>
    <t xml:space="preserve">Se participó en el evento denominado: denominado XXII Conferencia de Zonas Francas de las Americas, en el cual se participó en todos los programas del evento, siendo: a) Conferencia magistral: el futuro del comercio internacional en los proximos años; b) Conferencia Magistral: Blockchain aplicadoa  la gestion aduanera; c) Mejores practicas de las zonas francas de la región; d) Conferencia  Magistral, las zonas francas como eslabones de los encadenamientos productivos; e) Importancia de la estabilidad jurídica para atraer inversion a las zonas francas; f) Las zonas francas del futuro; g) Presentación de proyectos de inversión; g) Panel - Foro: E-COMMERCE y su impacto para las zonas francas. </t>
  </si>
  <si>
    <t>Se realizo: 1) la busqueda e identificación de potenciales oportunidades de negocios para los servicios de desarrollo de videojuegos y relacionados; 2) Promoción de la oferta exportable salavdoreña del sector juegos.</t>
  </si>
  <si>
    <t>Se participó en las jornadas de presentaciones de experiencias de Marcas Paises de la región; se apoyó en la elboración de presentación que realizó el Presidente de PROESA; se participó en la reunión del Consejo Latinoamericano de Marcas Paises  en donde se discutieron los temas en cmun de la región, propuestas de  sedes para preforo y foro 2019.</t>
  </si>
  <si>
    <t xml:space="preserve">Se participó en la misión comercial a la ciudad de Milán, sosteniendo reuniones de trabajo con potenciales compradores, se acompañó a las 4 empresas exportadoras (Exportadora Río Grande, S.A DE C.V., PAMEM, S.A DE C.V., COOPERATIVA CUZCACHAPA DE R.L., Sabores Cosco de Centroamérica, S.A. DE C.V.); y  se coordinó y apoyó las actividades de la misión con el fin de cumplir el objetivo de las empresas exportadoras y PROESA </t>
  </si>
  <si>
    <t xml:space="preserve">Se acompañó  a citas de negocios de algunos empresarios salvadoreños a oficinas de empresarios guatemaltecos; se dio seguimiento a la gestion de la consultora Trade Link Guatemala. Se detall: a) se realizó visita de cortesia en la embajada de El Salvador  en Guatemala; b) entrega de agendas finales por parte de la consultora a grupo de empresas participantes; c) charla sobre homologación de registro sanitario en guatemala; d) charla sobre registro de marca y distribución en Guatemala; e) visita a puntos de venta de productos alimenticios; f) acompañamiento a empresas participantes en la misión; g) reunion con colegas de Pro Ecuador para valoración de Memorandum de entendimiento; h)visita al TEC de Guatemala. </t>
  </si>
  <si>
    <t>Se participó: a)  en el  VII Foro de Inversiones Latinoamericano-LAIF 2018 "Un futuro conectado para Latinoamerica y el Reino Unido; b)  como panelista en la sesion 5: Mantenga encedidas las luces- el futuro de la energia tradicional y renovable; c) en reuniones de trabajo uno a uno con potenciales inversionistas pertenecientes a los sectores de infraestructura, energia renovable, tecnología  e innovación; d) reunion con la Embajadora en Reino Unido, Elisabeth Hayek-Weinmann y Gerardo Perez, Ministro Consejero.</t>
  </si>
  <si>
    <t xml:space="preserve">Actividades: a) se realizó prosección de feria realizada durante el evento; b) participación como oyente de las actividades paralelas  a las ferias; c) visita de espacios especiales del evento con el fin de recolectar informacion de tendencias del sector agroalimentos; d) participación en la premiación de los productos innovadores de la feria: SIAL Innovation Awarding Ceremony. </t>
  </si>
  <si>
    <t>Acuerdo 72/2018</t>
  </si>
  <si>
    <t xml:space="preserve">Por medio de memorando de fecha 10 de octubre 2018, dirigida a Carlos Federico- Director de Exportaciones por parte de Mario Tenorio- Especialista , en la cual manifiesta que  para la M.O. a San Pedro Sula, Honduras estara haciendo uso de sus propios medios, por lo cual solicita no se eroguen fondos para la compra de Boleto Terrestre. </t>
  </si>
  <si>
    <t xml:space="preserve">Actividades que se realizaron: a) acompañamiento a citas de negocios de algunos empresarios salvadoreños a oficinas de empresarios hondureños; b) seguimiento a la gestión de la consultora Karen Jiménezz en las reconfirmaciones y/o cambios de las citas de negocios. </t>
  </si>
  <si>
    <t>Se realizó montaje y adecuación de muestras de productos salvadoreños de el stand país; atención de stand El Salvador (9:00am-5:00pm); atención de stand El Salvador; recorrido de la feria; desmontaje de las muestras en exhibición dentro del stand país.</t>
  </si>
  <si>
    <t>Se desarrollaron citas de negocios y acompañamiento durante las visitas a puntos de venta y se veroficó que la logística en torno a la misión se desarrollara de acuerdo a lo requerido.  Se detalla: a) Reunión de entrega de agendas; b) Visita a puntos de venta el día martes 30 de octubre de 2018; c) Desarrollo de la misión comercial.</t>
  </si>
  <si>
    <t xml:space="preserve">Promover la oferta exportable salvadoreña y el trabajo realizado por PROESA entre los diferentes asistentes al evento, así como apoyar a las empresas salvadoreñas participantes, para la adecuada promocion de sus productos e incrementar la red de contactos a nivel isntitucional de las diferentes entidades relacionadas con la promocion de oferta exportable a nivel internacional </t>
  </si>
  <si>
    <t>Se participó en el VI Foro Internacional de Marca País Latinoamérica 2018; se participó en diferentes sesiones donde se abordaron temas relacionados  a la identificación de la figura jurídica más idonea para lograr un mayor impacto en la Marca País;  se sostuvieron reuniones de Consejo Latinoamericano  de Marcas paises para definir temas de agenda para el año 2019;  se conoció ampliamente la experiencia del país anfitrión en un dialogo con distintos funcionarios del gobierno que tienen bajo su responsabilidad la promoción internacional de bolivia.</t>
  </si>
  <si>
    <t>Se asistió a la 23rd WAIPA World Investment Conference  realizada en la ciudad de Xiamen, en la cual se asistió en diversas planarias;  En la ciudad de Shenzhen se realizó una visita a la Zona Económica  Especial  a las instalaciones de la empresa Huawei; En Beijing se formó parte de la delegación Gubernamental de alto nivel para sostener reuniones bilaterales con funcionarios del gobierno Chino, en atención al reciente establecimiento de las relaciones diplomáticas entre El Salvador y la República Popular China; Se presentaron las oportunidades de comercio e inversión y además información relacionada con el clima de negocios que ofrece El Salvador a diferentes representaciones del sector empresarial Chino.</t>
  </si>
  <si>
    <t xml:space="preserve">Se visitó a la Embajada de El Salvador en Costa Rica, para el apoyo en los trámites de VISAS Chinas; Se tramitaron las VISAS para e ingreso  de 5 funcionaros de PROESA; 13 empresarios; 3 funcionarios del Consejo Salvadoreño del Café y 3 funcionarios del CIFCO que participarán en la Feria China International Import Expo 2018 en la ciudad de Shanghái. China. </t>
  </si>
  <si>
    <t xml:space="preserve">Tramitar VISAS ante la Embajada de El Salvador en Costa Rica para el ingreso en la Republica Popular China. </t>
  </si>
  <si>
    <t>Zhuhai y Zhanghai, República Popular China</t>
  </si>
  <si>
    <t>Se atendió pabellón salvadoreño y se promocionó la oferta exportable en la 12a Cumbre Empresarial  CHINA LAC; se realizó la prospección de China International Import Expo-Shanghái. Se promovió la oferta exportable salvadoreña y el trabajo realizado por PROESA, entre los diferentes asistentes al evento; se incrementó la red de contactos a nivel institucional de las diferentes entidades relacionadas con la promoción de oferta exortable a nivel internacional.</t>
  </si>
  <si>
    <t>Se realizó la coordinación de logística; degustación de café salvadoreño en corrdinación con el Consejo Salvadoreño del Café; atención a todos los empresarios; distribución de material promocional e informativo sobre la inversión, exportación y turismo en El Salvador. Fue muy importante la presencia de PROESA, a traves de la Gerencia de Promoción de Marca País, con el objetivo de promocionalr y posicionar la Marca País y conquistar posibilidades en el mercado asiatico, siendo la feria China Internacional  Import (CIIE) el escenario idoneo de proyección, la feria contó con la presencia de mas de 100 paises y regiones participantes y un aproximado de 400,000 compradores de todo el mundo</t>
  </si>
  <si>
    <t>Acuerdo No. 77/2018 y 86/2018</t>
  </si>
  <si>
    <t xml:space="preserve">El costo de los boletos aéreos sera cubiertos por el patrocinador del evento </t>
  </si>
  <si>
    <t>Actividades que se realizaron: visita a los diferentes empresarios del corredor salvadoreño que está compuesto por 14 cuadras  que está ubicado en Los Ángeles, California; se dio a conocer el trabajo que realiza Marca País a cada uno de los empresarios salavdoreños que están dentro del Corredor salvadoreño, así mismo se le dio cobertura a los empresarios y empresario que conforma dicho corredor; se entrevistó diferenters salvadoreños que son considerados casos de éxito salavadoreño en Los Ángeles.</t>
  </si>
  <si>
    <t>Los Angeles, California-USA</t>
  </si>
  <si>
    <t>Acuerdo No.85/2018 Y 93/2018</t>
  </si>
  <si>
    <t>Shanghai, República Popular de China</t>
  </si>
  <si>
    <t>Actividades que se realizaron: sTeniendo como objetivo claros: a) promoción de oferta exportable salvadoreña en la feria, representada con muestra de las empresas participantes; b) visita a puntos de venta para determinar potenciall para productos salvadoreños.</t>
  </si>
  <si>
    <t>Asistir a Cumbre Empresarial China- LAC a realizarse en la ciudad de Zhuhái; y encabezar la delegación  en la China International Import Expo 2018 a realizarse en Shaghái.</t>
  </si>
  <si>
    <t xml:space="preserve">Se  participó en la Cumbre Empresarial China-LAC, en la ciudad de Zhuhái; así como encabezar  la delegación en la China International Import Expo, en la ciudad de Shanghái.  Se realizó: se sostuvo varias reuniones  para abordar los diferentes temas como las nuevas oportunidades para el esarrollo económico  y comercial de China- LAC; se sostuvo reunión  para tocar el tema del aprovechamiento y las oportunidades de negocios en el área de la bahía de Guangdong- Hong Kong, así como la infraestructura  y conectividad, la integración y colaboración financiera y el aceleramiento de las oportunidades del sector servicio; se llevaron a cabo diferentes actividades entre ellas,  macro ruedas de negocios China- LAC,  mesa redonda de organizaciones de promocion comercial  y ceremonia de  firma de acuerdos de proyecto; se acompañó a 20 empresarios nacionales; se sostuvo reunión con el Vicecanciller Qin Gang en el cual se abordaron  ampliamente los temas de la relacion económica entre ambos paises;  se asistió en la visita  del Presidente de la República Popular China Xi Jiinping en el Pabellón de El Salvador ,  quien fue recibido por el Presidente Salavador Sánchez Cerén; se asistó a varios seminarios  sobre comercio de bienes y servicios para entender la cultura de negocios del país asiático; el evento sirvió de plataforma para dar a conocer  la Marca País El Salvador, y generar interés por parte de la comunidad China. </t>
  </si>
  <si>
    <t>Oficio de Presidencia No. 0411 y  No 0502</t>
  </si>
  <si>
    <t>Hubo modificación del oficio inicial.</t>
  </si>
  <si>
    <t>Se participó  en el Foro  Mundial de Inversión organizado por la Confederación de las Naciones Unidas sobre Comercio y Desarrollo (UNCTAD), durante el foro se participó:  en las diferentes plenarias en donde se expusieron diferentes experiencias en materia de atracción de inversiones de países como Bangladesh, Mongolia, Montenegro, Armenia, Lesoto, entre otros; adicionalmente se abordaron temas relacionados  a la importancia del enfoque "la gente primero" de los Asocios Público Privados- APP;  se participó como panelista en la sesión denominada "Creating More and Better Jobs Through Investment, donde junto con los expertos en promoción de inversiones compartimos experiencias en el fomento de vínculos entre sectores empresariales,  como productores locales, generación de capacidades,  y habilidades laborales , promoción de los derechos de los trabajadores,  las comunicades y los consumidores; además se participó  en el panel denominado "Special Economic Zones: Challenge and Opportunities", donde se expuso sobre  actual equema de parques industriales y zonas francas  que posee El Salvador  y del proyecto para la creación de la primer Zona Exonómica Especial.</t>
  </si>
  <si>
    <t>Oficio No. MO-196-AUT-2018-PROE-8; y No. 0398</t>
  </si>
  <si>
    <t>La modificación de Oficio consistió en que PROESA le concederá en forma total el valor del boleto aereo por un monto de $1,700.00 y no parcialmente como se habia solicitado inicialmente.</t>
  </si>
  <si>
    <t>Se apoyó la participación del Presidente de PROESA en el Foro Mundial de Inversiones 2018, evento en el que se realizaron ponencias sobre las estrategias de atracción de Inversiones; se acompañó además  al Presidente de PROESA a las sesiones plenarias  sobre Asocios Públicos Privados- APP en donde se presentó el enfoque  "La gente primero" para la implementación de proyectos  que consideran el acceso a los servidores públicos que se proveen a través de los APP a grupos considerados marginads o en condiciones de vulnerabilidad;  se acompaño al Presidente de PROESA durante sus intervenciones en los paneles "Creating More and Better Jobs througs  Investment " y "Special Economic Zones: Challenges and Oportunities</t>
  </si>
  <si>
    <t>Actividades que se realizaron: 1) Asistir a las conferencias relacionadas con la industria de servicios globales  con el fin de conocer tendencias y mejoras de prácticas del sector; 2) Acompañar y brindar el apoyo al empresario salvadoreño del sector videojuegos ganador del primer lugar en el ALES Gaming Pitch  Competition 2018.</t>
  </si>
  <si>
    <t>Luis Armando Tejada Urbina</t>
  </si>
  <si>
    <t>Marta Teresa Avilés Andrade</t>
  </si>
  <si>
    <t>Se participó en la  XVI Reunión de mesa Técnica de la Comisión Trinacional sobre el Golfon de Fonseca, en la cual se abordó  la agenda la realización de: socialización  y revisión de los avances de los productos finales de la propuesta del plan maestro de proyectos de inversion y desarrollo económico de caracter trinacional para el Golfo de Fonseca; intercambio sobre posibles reunión Trinacional de Jefes de Estados; definición de cronograma de trabajo.</t>
  </si>
  <si>
    <t>Acuerdo No. 91/2018</t>
  </si>
  <si>
    <t>Director de Administración y Finanzas</t>
  </si>
  <si>
    <t>Shirley Brigithe Marroquín Ardón</t>
  </si>
  <si>
    <t xml:space="preserve">Gerente Legal </t>
  </si>
  <si>
    <t>Álvaro Danilo Moreno Mariona</t>
  </si>
  <si>
    <t>Especialista de Desarrollo Exportador</t>
  </si>
  <si>
    <t xml:space="preserve">Participar en el programa de cooperación para el desarrollo de los recursos humanos en el marco de la ayuda exterior de la República Popular China, en el seminario 2018 sobre Comercio e Inversiones para paises de América Latina y El Caribe, organizado por la Escuela de Negocios de Shanghái, con el objetivo de conocer el sistema de servicios  de inversiones exteriores de China, las técnicas  operaticas del comercio internacional de China, el impacto de las economías emergentes en la inversion global y cooperación  económica y comercial, la facilitación del comercio e inversiones, análisis de planificación económica regional y del entorno de inversiones, la experiencia en la promoción del desarrollo de ciudades y empresas por la industria de convenciones y exposiciones China. </t>
  </si>
  <si>
    <t>Acuerdo No 88/2018</t>
  </si>
  <si>
    <t xml:space="preserve">El Gobierno de la Republica Popular China, cubrirá los montos de boleto aéreo, hospedaje y alimentación en las fechas que dure el seminario. </t>
  </si>
  <si>
    <t>Participar en el programa  de cooperación para el desarrollo de los recursos humanos en el marco de la ayuda exterior de la República Popular China, en el evento denominado: Seminario sobre promoción de comercio  y solución comercial de los paises de América Latina. en 2018.</t>
  </si>
  <si>
    <t xml:space="preserve">Se participó en el seminario sobre promocion del comercio y solucion comercial de los paises de América Latina 2018. Las actividades que se realizaron: ceremonia de apertura y conferencia "introducción  a la cultura de la RPChina;  visitas culturales; conferfencia sobre oportunidades comerciales en la República Popular China;  Visita a parte de innovación tecnológica; conferencia sobre "The Belt and Road"; conferencia "globalización económica y política de comercio exterior de china; visitas a empresas médicas y de inteligencia artificial;  conferencia  "reforma y apertura de China"; conferencia "desarrollo del comercio  exterior  en Shanghái" y banquete de cierre; ceremonia de clausura y entregas de diploma de participación. </t>
  </si>
  <si>
    <t>Acuerdo No. 89/2018</t>
  </si>
  <si>
    <t>Shanghái, República Popular de China</t>
  </si>
  <si>
    <t>Participar en 2018 Seminar on Setting up Economic  and Trade Cooperation Zones under the belt and road Initiative.</t>
  </si>
  <si>
    <t xml:space="preserve">Participar en 2018 Seminar on Setting up Economic  and Trade Cooperation Zones under the belt and road Initiative.Durante la participación se abrodaron temas sobre la cultura, tradiciones de la República Popular China, las reformas económicas implementadas desde el año 1978 en la agricultura, apertura al comercio y a la IED, impulso del sector industrial, sus relaciones comerciales con el mundo desde su ingreso a la Organización Mundial del Comercio en el año 2001, y la apuesta estratégica para la creación de polos de desarrollo económico denominados Zonas Económicas Especiales y la iniciativa Belt One Road. El seminaroo fue desarrollado en Beijing, Nanjing y Qingdao. </t>
  </si>
  <si>
    <t>Acuerdo No. 92/2018</t>
  </si>
  <si>
    <t>El Ministerio de Comercion de la República Popular China cubre todos los gastos de participación en el Seminario, por lo que no se requiere financiamiento institucional.</t>
  </si>
  <si>
    <t>Participar en el Seminario Subregional sobre el rol de la propiedad intelectual en las políticas  y las estrategias comerciales y de exportación para incrementar  la competitividad, las pequeñas y medianas empresas (PYMES), gestionado por la Organización Mundial  de la Propiedad Intelectual OMPI, en conjunto  con el ministerio de Justicia y Paz, el Ministerio de Relaciones Exteriores y Culto; y el Registro  Nacional de Costa Rica.</t>
  </si>
  <si>
    <t>Se participó en las exposicines con los diferentes panelistas (expertos en propiedad intelectual) de países como Estados Unidos, Costa Rica, Colombia y la India; participación en ujn foto de concientización de la importancia de integrar la P.I. en las políticas y estrategias comerciales y de exportacion para incrementar la competitividad de las PYMES; participación en charla de desarrollo de una estratégia  empresarial y de exportación que integra a la P.I.; participación en mesas de ejercicios prácticos: ejercicios de inetegración eficaz de la P.I  en sus estratégias de negocios y exportación y debate sobre las conclusiones; se participó  por parte de PROESA, del tema de Propiedad Industrial en las Políticas y Estratégias Comerciales y de Promoción de las Exportaciones.</t>
  </si>
  <si>
    <t>Acuerdo No. 95/2018</t>
  </si>
  <si>
    <t xml:space="preserve">Todos los gastos son proporcionados por los Organizadores del Evento. </t>
  </si>
  <si>
    <t>20'/11/2018</t>
  </si>
  <si>
    <t>Representar a PROESA en "6o Taller de la Red Latinoamericana y del Caribe de la Huella ambiental del café", organizada por la Comisión Económica para América Latina (CEPAL).</t>
  </si>
  <si>
    <t xml:space="preserve">Participar en el "6o Taller de la Red Latinoamericana y del Caribe de la Huella ambiental del café", organizada por la Comisión Económica para América Latina (CEPAL), sus prácticas públicas y privadas para la reducción de las huellas ambientales en el comecio internacional para el café. Se participó en la preparación de propuestas, marco teórico; en Taller: revisión del borrador del PEFCR y formación de grupos de trabajo;  identificación de consensos (plenaria); visita de campo. </t>
  </si>
  <si>
    <t>Acuerdo No. 96/2018</t>
  </si>
  <si>
    <t>Asistir a encuentro internacional de participantes 2018 de la Expo Dubái 2020</t>
  </si>
  <si>
    <t>Se sostuvieron encuentros internacionales de participantes 2018 de la Expo Dubái 2020, que tuvo como propósito informar los avances que se tienen en torno a la organización de la Expo; se sostuvo reunión con el equipo de diseño y curaduría de la Expo Dubái 2020, para sostener parámetros  que tendrá un taller dedicado al contenido del pabellón de El Salvador;  se sostuvieron sesiones internacionales que abarcaron diferentes temas tales como información, diseño de pabellones de distritos temáticos de contenido y programación, bienestar de los trabajadores, respaldando sus necesidades operativas; se realizó visita de campo al sitio donde se construyen las instalaciones  de la Expo Dubái 2020; se discutieron  distintos aspectos  del borrador de contrato que los organizadores han formulado, a fin de evacuar dudas y preguntas, previo a una futura formalización de la participación de El Salvador en la Expo Dubái 2020.</t>
  </si>
  <si>
    <t>El boleto aéreo  y alojamiento será patrocinado por los organizadores de la Expo Dubái 2020.</t>
  </si>
  <si>
    <t>Oficio Nro. 0465</t>
  </si>
  <si>
    <t>Atender  la invitación realizada a través de la Misión permanente de El Salvador en la Organización de Naciones Unidas con sede en Viena, Austria, para participar en la reunión del Grupo Intergubernamental de Expertos sobre Alianzas Público Privadas.</t>
  </si>
  <si>
    <t>Viena, Austria</t>
  </si>
  <si>
    <t>Acuerdo No. 97/2018</t>
  </si>
  <si>
    <t xml:space="preserve">Paericipar en el Dialogo Regional  de Políticas de la Red de Comercio e Integración que llevará a cabo el Banco Interamericano  de Desarrollo. </t>
  </si>
  <si>
    <t xml:space="preserve">Se participó en: el Dialogo Regional  de Políticas de la Red de Comercio e Integración que llevará a cabo el Banco Interamericano  de Desarrollo; como ponente en la Mesa Redonda: Cómo promover de manera efectiva flujos entrantes de IED: Qué, Por qué y Cómo; en el Seminario intensivo sobre Comercio Digital e innocación para la nube organizado y llevado a cabo por Google en sus oficinas centrales. </t>
  </si>
  <si>
    <t xml:space="preserve">Acuerdo No.98/2018 </t>
  </si>
  <si>
    <t xml:space="preserve">El BID cubre un pasaje de ida y vuelta desde San Salvador a Washington DC, las noches de hotel, 26, 27 y 28;  la alimentación del 26 al 29 taxis ida y vuelta en los aeropuertos. </t>
  </si>
  <si>
    <t xml:space="preserve">Asistir  a la 3ra International Participants Meeting (IPM) de Expo Dubái 2020. </t>
  </si>
  <si>
    <t xml:space="preserve">Actividadees: Reunión personalizadas para abordar temáticas relacionadas al pabellón de El Salvador en cuanto a diseño, contenido temático y aspectos legales y económicos; sesiones informativas sobre generalidades de la Expo 2020, planta arquitectónica, distribución de espacios y asiganación de pabellones de acuerdo a los diferentes temas de oportunidades, movilidad y sostenibilidad. </t>
  </si>
  <si>
    <t>Acuerdo No. 99/2018</t>
  </si>
  <si>
    <t xml:space="preserve">Los gastos de boleto aéreo y alojamiento serán patrocinados por los organizadores de la Expo Dubái 2020. </t>
  </si>
  <si>
    <t>29/07/2018- 04/08/2018</t>
  </si>
  <si>
    <t>09/09/2018-15/09/2018</t>
  </si>
  <si>
    <t>14/10/2018-20/10/2018</t>
  </si>
  <si>
    <t xml:space="preserve">Del 29/07/2018- 04/08/2018, se participó en el Diplomado especializado de género y feminismo Modulo I- Ciencia y Androcentrismo;  Del 10/09/2018-14/09/2018, se participó en el Diplomado de Especialización de género y feminismo, Modulo II- Hstoria del Feminismo y sus dimensiones en América Latina; Del 15/10/2018-19/10/2018,  se participó en el Modulo III- Género, Derechos Humanos y ciudadania de la mujer, herramientas para construir ciudades seguras para las mujeres. </t>
  </si>
  <si>
    <t>Acuerdo No. 16/2018; 43/2018; y 54/2018</t>
  </si>
  <si>
    <t xml:space="preserve">Solo se cubrira el costo de la participación y la participante cubrira con el resto de los gastos.- Se realizaron modificaciones de Acuerdo por cambio en las agendas por parte de los organizadores. </t>
  </si>
  <si>
    <t xml:space="preserve">Se revisó y discutió : a) la Guía legisltativa de la Comisión de las Naciones Unidas para el Derecho Mercantil Internacional  (CNUDMI) sobre proyectos de Infraestructura con inversión privada; y b) las disposiciones legales del modelo de CNUDMI  sobre proyectos de infraestructura con financiación privada. </t>
  </si>
  <si>
    <t>Se participó como expositor  en el Segundo Seminario de  Alianzas Público Privadas en Guatemala: Desarrollo de Infraestructura con Modelos de Gestión Público Privada,en el cual se expuso la experiencia del modelo salvadoreño de atracción de inversión bajo modalidad de Asocios Público Privados</t>
  </si>
  <si>
    <t xml:space="preserve">Se participó en el  programa de cooperación para el desarrollo de los recursos humanos en el marco de la ayuda exterior de la República Popular China, en el seminario 2018 sobre Comercio e Inversiones para paises de América Latina y El Caribe, organizado por la Escuela de Negocios de Shanghái. Se conocieron los logros de la República Popular China y Shanghái en el campo del comercio e inversiones; se intercambiaron experiencias con otros participantes homólogas de América Latina; Se participó en debates a través de conferencias y visitas guiadas  a empresas e instituciones de gobierno. </t>
  </si>
  <si>
    <r>
      <t xml:space="preserve">Acuerdo No 07/2018  </t>
    </r>
    <r>
      <rPr>
        <sz val="10"/>
        <rFont val="Calibri Light"/>
        <family val="2"/>
      </rPr>
      <t>Acuerdo No 14/2018</t>
    </r>
  </si>
  <si>
    <t>el costo del boleto aereo sera cubierto por el organizador del evento.</t>
  </si>
  <si>
    <t>el costo del boleto aereo y viaticos será patrocinado  por el organizador del evento.</t>
  </si>
  <si>
    <t>Acuerdo 80/2018 y 87/2018</t>
  </si>
  <si>
    <t xml:space="preserve">Los gastos de boleto aéreo, gastos de viaje y viaticos  serán patrocinados por los organizadores del evento.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</si>
</sst>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9"/>
      <color indexed="81"/>
      <name val="Tahoma"/>
      <family val="2"/>
    </font>
    <font>
      <b/>
      <sz val="9"/>
      <color indexed="81"/>
      <name val="Tahoma"/>
      <family val="2"/>
    </font>
    <font>
      <b/>
      <sz val="12"/>
      <color theme="1"/>
      <name val="Arial Narrow"/>
      <family val="2"/>
    </font>
    <font>
      <b/>
      <sz val="12"/>
      <color theme="1"/>
      <name val="Calibri"/>
      <family val="2"/>
      <scheme val="minor"/>
    </font>
    <font>
      <b/>
      <sz val="12"/>
      <color theme="1"/>
      <name val="Calibri Light"/>
      <family val="2"/>
    </font>
    <font>
      <sz val="10"/>
      <color rgb="FF000000"/>
      <name val="Calibri Light"/>
      <family val="2"/>
    </font>
    <font>
      <sz val="11"/>
      <color theme="1"/>
      <name val="Calibri Light"/>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2">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112">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3" xfId="0" applyBorder="1" applyAlignment="1">
      <alignment wrapText="1"/>
    </xf>
    <xf numFmtId="0" fontId="13" fillId="0" borderId="0" xfId="0" applyFont="1" applyAlignment="1">
      <alignment horizontal="center" vertical="center"/>
    </xf>
    <xf numFmtId="0" fontId="12" fillId="0" borderId="0" xfId="0" applyFont="1" applyAlignment="1">
      <alignment horizontal="center" vertical="center"/>
    </xf>
    <xf numFmtId="0" fontId="4" fillId="4" borderId="0" xfId="0" applyFont="1" applyFill="1" applyAlignment="1">
      <alignment vertical="center"/>
    </xf>
    <xf numFmtId="0" fontId="13" fillId="0" borderId="3" xfId="0" applyFont="1" applyBorder="1" applyAlignment="1">
      <alignment horizontal="center" vertical="center"/>
    </xf>
    <xf numFmtId="0" fontId="0" fillId="0" borderId="3" xfId="0" applyBorder="1" applyAlignment="1">
      <alignment horizontal="right" vertical="center"/>
    </xf>
    <xf numFmtId="0" fontId="4" fillId="0" borderId="0" xfId="0" applyFont="1" applyFill="1" applyAlignment="1">
      <alignment vertical="center"/>
    </xf>
    <xf numFmtId="0" fontId="0" fillId="0" borderId="3" xfId="0" applyBorder="1"/>
    <xf numFmtId="0" fontId="0" fillId="0" borderId="3" xfId="0" applyBorder="1" applyAlignment="1">
      <alignment horizontal="center" vertical="center"/>
    </xf>
    <xf numFmtId="0" fontId="0" fillId="0" borderId="3" xfId="0" applyBorder="1" applyAlignment="1">
      <alignment horizontal="center"/>
    </xf>
    <xf numFmtId="0" fontId="0" fillId="0" borderId="3" xfId="0" applyFont="1" applyBorder="1" applyAlignment="1">
      <alignment horizontal="center" vertical="center"/>
    </xf>
    <xf numFmtId="0" fontId="0" fillId="0" borderId="3" xfId="0" applyBorder="1" applyAlignment="1">
      <alignment vertical="center"/>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0" fillId="0" borderId="0" xfId="0" applyFill="1"/>
    <xf numFmtId="0" fontId="8" fillId="3" borderId="9"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9" xfId="3" applyFont="1" applyFill="1" applyBorder="1" applyAlignment="1">
      <alignment horizontal="left" vertical="top" wrapText="1"/>
    </xf>
    <xf numFmtId="14" fontId="4" fillId="3" borderId="3" xfId="0" applyNumberFormat="1" applyFont="1" applyFill="1" applyBorder="1" applyAlignment="1">
      <alignment horizontal="left" vertical="top" wrapText="1"/>
    </xf>
    <xf numFmtId="0" fontId="8" fillId="3" borderId="3" xfId="0" applyFont="1" applyFill="1" applyBorder="1" applyAlignment="1">
      <alignment horizontal="left" vertical="top" wrapText="1"/>
    </xf>
    <xf numFmtId="164" fontId="4" fillId="3" borderId="3" xfId="1" applyFont="1" applyFill="1" applyBorder="1" applyAlignment="1">
      <alignment horizontal="left" vertical="top" wrapText="1"/>
    </xf>
    <xf numFmtId="0" fontId="8" fillId="3" borderId="3" xfId="3" applyFont="1" applyFill="1" applyBorder="1" applyAlignment="1">
      <alignment horizontal="left" vertical="top" wrapText="1"/>
    </xf>
    <xf numFmtId="14" fontId="8" fillId="3" borderId="3" xfId="0" applyNumberFormat="1" applyFont="1" applyFill="1" applyBorder="1" applyAlignment="1">
      <alignment horizontal="left" vertical="top" wrapText="1"/>
    </xf>
    <xf numFmtId="164" fontId="8" fillId="3" borderId="3" xfId="1" applyFont="1" applyFill="1" applyBorder="1" applyAlignment="1">
      <alignment horizontal="left" vertical="top" wrapText="1"/>
    </xf>
    <xf numFmtId="0" fontId="4" fillId="3" borderId="9" xfId="0" applyFont="1" applyFill="1" applyBorder="1" applyAlignment="1">
      <alignment horizontal="left" vertical="top" wrapText="1"/>
    </xf>
    <xf numFmtId="14" fontId="8" fillId="3" borderId="9" xfId="0" applyNumberFormat="1" applyFont="1" applyFill="1" applyBorder="1" applyAlignment="1">
      <alignment horizontal="left" vertical="top" wrapText="1"/>
    </xf>
    <xf numFmtId="14" fontId="4" fillId="3" borderId="9" xfId="0" applyNumberFormat="1" applyFont="1" applyFill="1" applyBorder="1" applyAlignment="1">
      <alignment horizontal="left" vertical="top" wrapText="1"/>
    </xf>
    <xf numFmtId="0" fontId="8" fillId="3" borderId="9" xfId="3" applyFont="1" applyFill="1" applyBorder="1" applyAlignment="1">
      <alignment horizontal="left" vertical="top" wrapText="1"/>
    </xf>
    <xf numFmtId="164" fontId="4" fillId="3" borderId="9" xfId="1" applyFont="1" applyFill="1" applyBorder="1" applyAlignment="1">
      <alignment horizontal="left" vertical="top" wrapText="1"/>
    </xf>
    <xf numFmtId="164" fontId="8" fillId="3" borderId="9" xfId="1" applyFont="1" applyFill="1" applyBorder="1" applyAlignment="1">
      <alignment horizontal="left" vertical="top" wrapText="1"/>
    </xf>
    <xf numFmtId="0" fontId="8" fillId="3" borderId="8" xfId="0" applyFont="1" applyFill="1" applyBorder="1" applyAlignment="1">
      <alignment horizontal="left" vertical="top" wrapText="1"/>
    </xf>
    <xf numFmtId="0" fontId="4" fillId="3" borderId="8" xfId="0" applyFont="1" applyFill="1" applyBorder="1" applyAlignment="1">
      <alignment horizontal="left" vertical="top" wrapText="1"/>
    </xf>
    <xf numFmtId="14" fontId="4" fillId="3" borderId="8" xfId="0" applyNumberFormat="1" applyFont="1" applyFill="1" applyBorder="1" applyAlignment="1">
      <alignment horizontal="left" vertical="top" wrapText="1"/>
    </xf>
    <xf numFmtId="0" fontId="8" fillId="3" borderId="8" xfId="3" applyFont="1" applyFill="1" applyBorder="1" applyAlignment="1">
      <alignment horizontal="left" vertical="top" wrapText="1"/>
    </xf>
    <xf numFmtId="164" fontId="4" fillId="3" borderId="8" xfId="1" applyFont="1" applyFill="1" applyBorder="1" applyAlignment="1">
      <alignment horizontal="left" vertical="top" wrapText="1"/>
    </xf>
    <xf numFmtId="164" fontId="4" fillId="3" borderId="10" xfId="1" applyFont="1" applyFill="1" applyBorder="1" applyAlignment="1">
      <alignment horizontal="left" vertical="top" wrapText="1"/>
    </xf>
    <xf numFmtId="14" fontId="8" fillId="3" borderId="3" xfId="3" applyNumberFormat="1" applyFont="1" applyFill="1" applyBorder="1" applyAlignment="1">
      <alignment horizontal="left" vertical="top" wrapText="1"/>
    </xf>
    <xf numFmtId="0" fontId="8" fillId="0" borderId="3" xfId="3" applyFont="1" applyFill="1" applyBorder="1" applyAlignment="1">
      <alignment horizontal="left" vertical="top" wrapText="1"/>
    </xf>
    <xf numFmtId="0" fontId="8" fillId="0" borderId="3" xfId="0" applyFont="1" applyFill="1" applyBorder="1" applyAlignment="1">
      <alignment horizontal="left" vertical="top" wrapText="1"/>
    </xf>
    <xf numFmtId="14" fontId="8" fillId="0" borderId="3" xfId="3" applyNumberFormat="1" applyFont="1" applyFill="1" applyBorder="1" applyAlignment="1">
      <alignment horizontal="left" vertical="top" wrapText="1"/>
    </xf>
    <xf numFmtId="14" fontId="4" fillId="0" borderId="3" xfId="0" applyNumberFormat="1" applyFont="1" applyFill="1" applyBorder="1" applyAlignment="1">
      <alignment horizontal="left" vertical="top" wrapText="1"/>
    </xf>
    <xf numFmtId="164" fontId="4" fillId="0" borderId="3" xfId="1" applyFont="1" applyFill="1" applyBorder="1" applyAlignment="1">
      <alignment horizontal="left" vertical="top" wrapText="1"/>
    </xf>
    <xf numFmtId="164" fontId="8" fillId="0" borderId="3" xfId="1" applyFont="1" applyFill="1" applyBorder="1" applyAlignment="1">
      <alignment horizontal="left" vertical="top" wrapText="1"/>
    </xf>
    <xf numFmtId="14" fontId="8" fillId="0" borderId="8" xfId="3" applyNumberFormat="1" applyFont="1" applyFill="1" applyBorder="1" applyAlignment="1">
      <alignment horizontal="left" vertical="top" wrapText="1"/>
    </xf>
    <xf numFmtId="14" fontId="4" fillId="0" borderId="8" xfId="0" applyNumberFormat="1" applyFont="1" applyFill="1" applyBorder="1" applyAlignment="1">
      <alignment horizontal="left" vertical="top" wrapText="1"/>
    </xf>
    <xf numFmtId="0" fontId="8" fillId="0" borderId="8" xfId="3" applyFont="1" applyFill="1" applyBorder="1" applyAlignment="1">
      <alignment horizontal="left" vertical="top" wrapText="1"/>
    </xf>
    <xf numFmtId="14" fontId="8" fillId="3" borderId="8" xfId="3" applyNumberFormat="1" applyFont="1" applyFill="1" applyBorder="1" applyAlignment="1">
      <alignment horizontal="left" vertical="top" wrapText="1"/>
    </xf>
    <xf numFmtId="14" fontId="8" fillId="0" borderId="9" xfId="3" applyNumberFormat="1" applyFont="1" applyFill="1" applyBorder="1" applyAlignment="1">
      <alignment horizontal="left" vertical="top" wrapText="1"/>
    </xf>
    <xf numFmtId="14" fontId="4" fillId="0" borderId="9" xfId="0" applyNumberFormat="1" applyFont="1" applyFill="1" applyBorder="1" applyAlignment="1">
      <alignment horizontal="left" vertical="top" wrapText="1"/>
    </xf>
    <xf numFmtId="0" fontId="14" fillId="3" borderId="3" xfId="0" applyFont="1" applyFill="1" applyBorder="1" applyAlignment="1">
      <alignment horizontal="left" vertical="top" wrapText="1"/>
    </xf>
    <xf numFmtId="0" fontId="14" fillId="3" borderId="9" xfId="0" applyFont="1" applyFill="1" applyBorder="1" applyAlignment="1">
      <alignment horizontal="left" vertical="top" wrapText="1"/>
    </xf>
    <xf numFmtId="0" fontId="4" fillId="3" borderId="0" xfId="0" applyFont="1" applyFill="1" applyAlignment="1">
      <alignment horizontal="left" vertical="top" wrapText="1"/>
    </xf>
    <xf numFmtId="0" fontId="14" fillId="0" borderId="3" xfId="0" applyFont="1" applyFill="1" applyBorder="1" applyAlignment="1">
      <alignment horizontal="left" vertical="top" wrapText="1"/>
    </xf>
    <xf numFmtId="0" fontId="15" fillId="0" borderId="3" xfId="0" applyFont="1" applyBorder="1" applyAlignment="1">
      <alignment horizontal="left" vertical="top" wrapText="1"/>
    </xf>
    <xf numFmtId="0" fontId="16" fillId="0" borderId="3" xfId="0" applyFont="1" applyBorder="1" applyAlignment="1">
      <alignment horizontal="left" vertical="top" wrapText="1"/>
    </xf>
    <xf numFmtId="0" fontId="15" fillId="0" borderId="0" xfId="0" applyFont="1" applyAlignment="1">
      <alignment horizontal="left" vertical="top" wrapText="1"/>
    </xf>
    <xf numFmtId="0" fontId="16" fillId="0" borderId="3" xfId="0" applyFont="1" applyFill="1" applyBorder="1" applyAlignment="1">
      <alignment horizontal="left" vertical="top" wrapText="1"/>
    </xf>
    <xf numFmtId="0" fontId="14" fillId="0" borderId="3" xfId="0" applyFont="1" applyBorder="1" applyAlignment="1">
      <alignment horizontal="left" vertical="top" wrapText="1"/>
    </xf>
    <xf numFmtId="14" fontId="16" fillId="0" borderId="3" xfId="0" applyNumberFormat="1" applyFont="1" applyBorder="1" applyAlignment="1">
      <alignment horizontal="left" vertical="top" wrapText="1"/>
    </xf>
    <xf numFmtId="14" fontId="16" fillId="0" borderId="3" xfId="0" applyNumberFormat="1" applyFont="1" applyFill="1" applyBorder="1" applyAlignment="1">
      <alignment horizontal="left" vertical="top" wrapText="1"/>
    </xf>
    <xf numFmtId="164" fontId="16" fillId="0" borderId="3" xfId="1" applyFont="1" applyFill="1" applyBorder="1" applyAlignment="1">
      <alignment horizontal="left" vertical="top" wrapText="1"/>
    </xf>
    <xf numFmtId="164" fontId="16" fillId="0" borderId="3" xfId="1" applyFont="1" applyBorder="1" applyAlignment="1">
      <alignment horizontal="left" vertical="top" wrapText="1"/>
    </xf>
    <xf numFmtId="164" fontId="16" fillId="0" borderId="11" xfId="1" applyFont="1" applyBorder="1" applyAlignment="1">
      <alignment horizontal="left" vertical="top" wrapText="1"/>
    </xf>
    <xf numFmtId="164" fontId="16" fillId="0" borderId="11" xfId="1"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9" xfId="0" applyFont="1" applyFill="1" applyBorder="1" applyAlignment="1">
      <alignment horizontal="left" vertical="top" wrapText="1"/>
    </xf>
    <xf numFmtId="14" fontId="8" fillId="3" borderId="8" xfId="3" applyNumberFormat="1" applyFont="1" applyFill="1" applyBorder="1" applyAlignment="1">
      <alignment horizontal="left" vertical="top" wrapText="1"/>
    </xf>
    <xf numFmtId="14" fontId="8" fillId="3" borderId="9" xfId="3" applyNumberFormat="1" applyFont="1" applyFill="1" applyBorder="1" applyAlignment="1">
      <alignment horizontal="left" vertical="top" wrapText="1"/>
    </xf>
    <xf numFmtId="14" fontId="4" fillId="3" borderId="8" xfId="0" applyNumberFormat="1" applyFont="1" applyFill="1" applyBorder="1" applyAlignment="1">
      <alignment horizontal="left" vertical="top" wrapText="1"/>
    </xf>
    <xf numFmtId="14" fontId="4" fillId="3" borderId="9" xfId="0" applyNumberFormat="1" applyFont="1" applyFill="1" applyBorder="1" applyAlignment="1">
      <alignment horizontal="left" vertical="top" wrapText="1"/>
    </xf>
    <xf numFmtId="0" fontId="8" fillId="3" borderId="8" xfId="3" applyFont="1" applyFill="1" applyBorder="1" applyAlignment="1">
      <alignment horizontal="left" vertical="top" wrapText="1"/>
    </xf>
    <xf numFmtId="0" fontId="8" fillId="3" borderId="9" xfId="3" applyFont="1" applyFill="1" applyBorder="1" applyAlignment="1">
      <alignment horizontal="left" vertical="top" wrapText="1"/>
    </xf>
    <xf numFmtId="164" fontId="4" fillId="3" borderId="8" xfId="1" applyFont="1" applyFill="1" applyBorder="1" applyAlignment="1">
      <alignment horizontal="left" vertical="top" wrapText="1"/>
    </xf>
    <xf numFmtId="164" fontId="4" fillId="3" borderId="9" xfId="1" applyFont="1" applyFill="1" applyBorder="1" applyAlignment="1">
      <alignment horizontal="left" vertical="top" wrapText="1"/>
    </xf>
    <xf numFmtId="0" fontId="8" fillId="3" borderId="8" xfId="0" applyFont="1" applyFill="1" applyBorder="1" applyAlignment="1">
      <alignment horizontal="left" vertical="top" wrapText="1"/>
    </xf>
    <xf numFmtId="164" fontId="4" fillId="3" borderId="10" xfId="1" applyFont="1" applyFill="1" applyBorder="1" applyAlignment="1">
      <alignment horizontal="left" vertical="top" wrapText="1"/>
    </xf>
    <xf numFmtId="0" fontId="8" fillId="0" borderId="3" xfId="3" applyFont="1" applyFill="1" applyBorder="1" applyAlignment="1">
      <alignment horizontal="left" vertical="top" wrapText="1"/>
    </xf>
    <xf numFmtId="0" fontId="8" fillId="0" borderId="8" xfId="3" applyFont="1" applyFill="1" applyBorder="1" applyAlignment="1">
      <alignment horizontal="left" vertical="top" wrapText="1"/>
    </xf>
    <xf numFmtId="0" fontId="8" fillId="0" borderId="9" xfId="3" applyFont="1" applyFill="1" applyBorder="1" applyAlignment="1">
      <alignment horizontal="left" vertical="top"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5" xfId="2" applyFont="1" applyFill="1" applyBorder="1" applyAlignment="1">
      <alignment horizontal="center"/>
    </xf>
    <xf numFmtId="0" fontId="5" fillId="2" borderId="6" xfId="2" applyFont="1" applyFill="1" applyBorder="1" applyAlignment="1">
      <alignment horizontal="center"/>
    </xf>
    <xf numFmtId="0" fontId="9" fillId="2" borderId="2" xfId="2" applyFont="1" applyFill="1" applyBorder="1" applyAlignment="1">
      <alignment horizontal="center" vertical="center"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9" xfId="0" applyFont="1" applyFill="1" applyBorder="1" applyAlignment="1">
      <alignment horizontal="left" vertical="top" wrapText="1"/>
    </xf>
    <xf numFmtId="14" fontId="8" fillId="3" borderId="8" xfId="0" applyNumberFormat="1" applyFont="1" applyFill="1" applyBorder="1" applyAlignment="1">
      <alignment horizontal="left" vertical="top" wrapText="1"/>
    </xf>
    <xf numFmtId="14" fontId="8" fillId="3" borderId="9" xfId="0" applyNumberFormat="1"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10" xfId="0" applyFont="1" applyFill="1" applyBorder="1" applyAlignment="1">
      <alignment horizontal="left" vertical="top" wrapText="1"/>
    </xf>
    <xf numFmtId="0" fontId="4" fillId="3" borderId="10" xfId="0" applyFont="1" applyFill="1" applyBorder="1" applyAlignment="1">
      <alignment horizontal="left" vertical="top" wrapText="1"/>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3</xdr:row>
      <xdr:rowOff>61913</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O103"/>
  <sheetViews>
    <sheetView showGridLines="0" tabSelected="1" zoomScale="68" zoomScaleNormal="68" workbookViewId="0">
      <pane xSplit="2" ySplit="8" topLeftCell="H9" activePane="bottomRight" state="frozen"/>
      <selection pane="topRight" activeCell="C1" sqref="C1"/>
      <selection pane="bottomLeft" activeCell="A10" sqref="A10"/>
      <selection pane="bottomRight" activeCell="Q12" sqref="Q12"/>
    </sheetView>
  </sheetViews>
  <sheetFormatPr baseColWidth="10" defaultRowHeight="15.75" x14ac:dyDescent="0.25"/>
  <cols>
    <col min="1" max="1" width="5.7109375" style="11" customWidth="1"/>
    <col min="2" max="2" width="36.7109375" style="6" customWidth="1"/>
    <col min="3" max="3" width="29.5703125" style="9" customWidth="1"/>
    <col min="4" max="4" width="11.85546875" style="2" bestFit="1" customWidth="1"/>
    <col min="5" max="5" width="12.42578125" style="1" customWidth="1"/>
    <col min="6" max="6" width="56" customWidth="1"/>
    <col min="7" max="7" width="60.28515625" customWidth="1"/>
    <col min="8" max="8" width="24.140625" style="8" customWidth="1"/>
    <col min="9" max="9" width="17" customWidth="1"/>
    <col min="10" max="17" width="15" style="3" customWidth="1"/>
    <col min="18" max="18" width="14" style="1" customWidth="1"/>
    <col min="19" max="19" width="12.28515625" customWidth="1"/>
    <col min="20" max="20" width="28.85546875" customWidth="1"/>
  </cols>
  <sheetData>
    <row r="2" spans="1:20" ht="18.75" x14ac:dyDescent="0.3">
      <c r="A2" s="92" t="s">
        <v>6</v>
      </c>
      <c r="B2" s="92"/>
      <c r="C2" s="92"/>
      <c r="D2" s="92"/>
      <c r="E2" s="92"/>
      <c r="F2" s="92"/>
      <c r="G2" s="92"/>
      <c r="H2" s="92"/>
      <c r="I2" s="92"/>
      <c r="J2" s="92"/>
      <c r="K2" s="92"/>
      <c r="L2" s="92"/>
      <c r="M2" s="92"/>
      <c r="N2" s="92"/>
      <c r="O2" s="92"/>
      <c r="P2" s="92"/>
      <c r="Q2" s="92"/>
      <c r="R2" s="92"/>
      <c r="S2" s="92"/>
      <c r="T2" s="92"/>
    </row>
    <row r="3" spans="1:20" ht="18.75" x14ac:dyDescent="0.3">
      <c r="A3" s="92" t="s">
        <v>7</v>
      </c>
      <c r="B3" s="92"/>
      <c r="C3" s="92"/>
      <c r="D3" s="92"/>
      <c r="E3" s="92"/>
      <c r="F3" s="92"/>
      <c r="G3" s="92"/>
      <c r="H3" s="92"/>
      <c r="I3" s="92"/>
      <c r="J3" s="92"/>
      <c r="K3" s="92"/>
      <c r="L3" s="92"/>
      <c r="M3" s="92"/>
      <c r="N3" s="92"/>
      <c r="O3" s="92"/>
      <c r="P3" s="92"/>
      <c r="Q3" s="92"/>
      <c r="R3" s="92"/>
      <c r="S3" s="92"/>
      <c r="T3" s="92"/>
    </row>
    <row r="4" spans="1:20" ht="18.75" x14ac:dyDescent="0.3">
      <c r="A4" s="93" t="s">
        <v>31</v>
      </c>
      <c r="B4" s="93"/>
      <c r="C4" s="93"/>
      <c r="D4" s="93"/>
      <c r="E4" s="93"/>
      <c r="F4" s="93"/>
      <c r="G4" s="93"/>
      <c r="H4" s="93"/>
      <c r="I4" s="93"/>
      <c r="J4" s="93"/>
      <c r="K4" s="93"/>
      <c r="L4" s="93"/>
      <c r="M4" s="93"/>
      <c r="N4" s="93"/>
      <c r="O4" s="93"/>
      <c r="P4" s="93"/>
      <c r="Q4" s="93"/>
      <c r="R4" s="93"/>
      <c r="S4" s="93"/>
      <c r="T4" s="93"/>
    </row>
    <row r="7" spans="1:20" x14ac:dyDescent="0.25">
      <c r="A7" s="12"/>
      <c r="B7" s="98" t="s">
        <v>18</v>
      </c>
      <c r="C7" s="94" t="s">
        <v>1</v>
      </c>
      <c r="D7" s="100" t="s">
        <v>3</v>
      </c>
      <c r="E7" s="101"/>
      <c r="F7" s="94" t="s">
        <v>9</v>
      </c>
      <c r="G7" s="94" t="s">
        <v>10</v>
      </c>
      <c r="H7" s="98" t="s">
        <v>0</v>
      </c>
      <c r="I7" s="98" t="s">
        <v>2</v>
      </c>
      <c r="J7" s="96" t="s">
        <v>11</v>
      </c>
      <c r="K7" s="96" t="s">
        <v>12</v>
      </c>
      <c r="L7" s="96" t="s">
        <v>13</v>
      </c>
      <c r="M7" s="96" t="s">
        <v>14</v>
      </c>
      <c r="N7" s="96" t="s">
        <v>63</v>
      </c>
      <c r="O7" s="96" t="s">
        <v>15</v>
      </c>
      <c r="P7" s="96" t="s">
        <v>16</v>
      </c>
      <c r="Q7" s="96" t="s">
        <v>17</v>
      </c>
      <c r="R7" s="94" t="s">
        <v>8</v>
      </c>
      <c r="S7" s="94" t="s">
        <v>19</v>
      </c>
      <c r="T7" s="94" t="s">
        <v>21</v>
      </c>
    </row>
    <row r="8" spans="1:20" ht="50.45" customHeight="1" x14ac:dyDescent="0.25">
      <c r="B8" s="99"/>
      <c r="C8" s="95"/>
      <c r="D8" s="7" t="s">
        <v>4</v>
      </c>
      <c r="E8" s="7" t="s">
        <v>5</v>
      </c>
      <c r="F8" s="95"/>
      <c r="G8" s="95"/>
      <c r="H8" s="99"/>
      <c r="I8" s="99"/>
      <c r="J8" s="102"/>
      <c r="K8" s="97"/>
      <c r="L8" s="97"/>
      <c r="M8" s="97"/>
      <c r="N8" s="97"/>
      <c r="O8" s="97"/>
      <c r="P8" s="97"/>
      <c r="Q8" s="97"/>
      <c r="R8" s="95"/>
      <c r="S8" s="95"/>
      <c r="T8" s="95"/>
    </row>
    <row r="9" spans="1:20" s="4" customFormat="1" ht="61.9" customHeight="1" x14ac:dyDescent="0.2">
      <c r="A9" s="60">
        <v>1</v>
      </c>
      <c r="B9" s="26" t="s">
        <v>117</v>
      </c>
      <c r="C9" s="26" t="s">
        <v>23</v>
      </c>
      <c r="D9" s="29">
        <v>43115</v>
      </c>
      <c r="E9" s="29">
        <v>43120</v>
      </c>
      <c r="F9" s="87" t="s">
        <v>32</v>
      </c>
      <c r="G9" s="83" t="s">
        <v>65</v>
      </c>
      <c r="H9" s="30" t="s">
        <v>24</v>
      </c>
      <c r="I9" s="31">
        <v>1583.96</v>
      </c>
      <c r="J9" s="31">
        <v>1850</v>
      </c>
      <c r="K9" s="31">
        <v>0</v>
      </c>
      <c r="L9" s="31">
        <v>0</v>
      </c>
      <c r="M9" s="31">
        <v>0</v>
      </c>
      <c r="N9" s="31"/>
      <c r="O9" s="31"/>
      <c r="P9" s="31"/>
      <c r="Q9" s="31">
        <v>3013.5</v>
      </c>
      <c r="R9" s="26" t="s">
        <v>42</v>
      </c>
      <c r="S9" s="26" t="s">
        <v>29</v>
      </c>
      <c r="T9" s="26"/>
    </row>
    <row r="10" spans="1:20" s="4" customFormat="1" ht="65.45" customHeight="1" x14ac:dyDescent="0.2">
      <c r="A10" s="60">
        <v>2</v>
      </c>
      <c r="B10" s="26" t="s">
        <v>89</v>
      </c>
      <c r="C10" s="26" t="s">
        <v>22</v>
      </c>
      <c r="D10" s="29">
        <v>43115</v>
      </c>
      <c r="E10" s="29">
        <v>43120</v>
      </c>
      <c r="F10" s="78"/>
      <c r="G10" s="84"/>
      <c r="H10" s="30" t="s">
        <v>24</v>
      </c>
      <c r="I10" s="31">
        <v>1583.96</v>
      </c>
      <c r="J10" s="31">
        <v>1850</v>
      </c>
      <c r="K10" s="31">
        <v>0</v>
      </c>
      <c r="L10" s="31">
        <v>0</v>
      </c>
      <c r="M10" s="31"/>
      <c r="N10" s="31"/>
      <c r="O10" s="31"/>
      <c r="P10" s="31"/>
      <c r="Q10" s="31"/>
      <c r="R10" s="26" t="s">
        <v>42</v>
      </c>
      <c r="S10" s="26" t="s">
        <v>29</v>
      </c>
      <c r="T10" s="26"/>
    </row>
    <row r="11" spans="1:20" s="4" customFormat="1" ht="56.25" customHeight="1" x14ac:dyDescent="0.2">
      <c r="A11" s="60">
        <v>3</v>
      </c>
      <c r="B11" s="26" t="s">
        <v>214</v>
      </c>
      <c r="C11" s="26" t="s">
        <v>20</v>
      </c>
      <c r="D11" s="29">
        <v>43115</v>
      </c>
      <c r="E11" s="29">
        <v>43120</v>
      </c>
      <c r="F11" s="30" t="s">
        <v>33</v>
      </c>
      <c r="G11" s="32" t="s">
        <v>156</v>
      </c>
      <c r="H11" s="30" t="s">
        <v>24</v>
      </c>
      <c r="I11" s="31">
        <v>1486.88</v>
      </c>
      <c r="J11" s="31">
        <v>1170</v>
      </c>
      <c r="K11" s="31">
        <v>877.5</v>
      </c>
      <c r="L11" s="31">
        <v>45</v>
      </c>
      <c r="M11" s="31"/>
      <c r="N11" s="31"/>
      <c r="O11" s="31"/>
      <c r="P11" s="31"/>
      <c r="Q11" s="31"/>
      <c r="R11" s="26" t="s">
        <v>43</v>
      </c>
      <c r="S11" s="26" t="s">
        <v>37</v>
      </c>
      <c r="T11" s="26"/>
    </row>
    <row r="12" spans="1:20" s="4" customFormat="1" ht="43.5" customHeight="1" x14ac:dyDescent="0.2">
      <c r="A12" s="60">
        <v>4</v>
      </c>
      <c r="B12" s="26" t="s">
        <v>25</v>
      </c>
      <c r="C12" s="26" t="s">
        <v>26</v>
      </c>
      <c r="D12" s="29">
        <v>43140</v>
      </c>
      <c r="E12" s="29">
        <v>43146</v>
      </c>
      <c r="F12" s="87" t="s">
        <v>45</v>
      </c>
      <c r="G12" s="83" t="s">
        <v>157</v>
      </c>
      <c r="H12" s="30" t="s">
        <v>28</v>
      </c>
      <c r="I12" s="31">
        <v>838.28</v>
      </c>
      <c r="J12" s="31">
        <v>845</v>
      </c>
      <c r="K12" s="31">
        <v>338</v>
      </c>
      <c r="L12" s="31">
        <v>45</v>
      </c>
      <c r="M12" s="31"/>
      <c r="N12" s="31">
        <v>1706.3</v>
      </c>
      <c r="O12" s="31"/>
      <c r="P12" s="31">
        <v>4395</v>
      </c>
      <c r="Q12" s="31">
        <v>14.99</v>
      </c>
      <c r="R12" s="26" t="s">
        <v>43</v>
      </c>
      <c r="S12" s="26" t="s">
        <v>30</v>
      </c>
      <c r="T12" s="26"/>
    </row>
    <row r="13" spans="1:20" s="4" customFormat="1" ht="49.5" customHeight="1" x14ac:dyDescent="0.2">
      <c r="A13" s="60">
        <v>5</v>
      </c>
      <c r="B13" s="26" t="s">
        <v>212</v>
      </c>
      <c r="C13" s="26" t="s">
        <v>27</v>
      </c>
      <c r="D13" s="29">
        <v>43140</v>
      </c>
      <c r="E13" s="29">
        <v>43146</v>
      </c>
      <c r="F13" s="78"/>
      <c r="G13" s="84"/>
      <c r="H13" s="30" t="s">
        <v>28</v>
      </c>
      <c r="I13" s="31">
        <v>838.28</v>
      </c>
      <c r="J13" s="31">
        <v>845</v>
      </c>
      <c r="K13" s="31">
        <v>338</v>
      </c>
      <c r="L13" s="31">
        <v>45</v>
      </c>
      <c r="M13" s="31"/>
      <c r="N13" s="31"/>
      <c r="O13" s="31"/>
      <c r="P13" s="31"/>
      <c r="Q13" s="31">
        <v>159.75</v>
      </c>
      <c r="R13" s="26" t="s">
        <v>43</v>
      </c>
      <c r="S13" s="26" t="s">
        <v>30</v>
      </c>
      <c r="T13" s="26"/>
    </row>
    <row r="14" spans="1:20" s="4" customFormat="1" ht="153" x14ac:dyDescent="0.2">
      <c r="A14" s="60">
        <v>6</v>
      </c>
      <c r="B14" s="26" t="s">
        <v>34</v>
      </c>
      <c r="C14" s="26" t="s">
        <v>26</v>
      </c>
      <c r="D14" s="29">
        <v>43144</v>
      </c>
      <c r="E14" s="29">
        <v>43147</v>
      </c>
      <c r="F14" s="30" t="s">
        <v>46</v>
      </c>
      <c r="G14" s="32" t="s">
        <v>158</v>
      </c>
      <c r="H14" s="30" t="s">
        <v>40</v>
      </c>
      <c r="I14" s="31">
        <f>931.22+728.34</f>
        <v>1659.56</v>
      </c>
      <c r="J14" s="31">
        <v>338</v>
      </c>
      <c r="K14" s="31">
        <v>338</v>
      </c>
      <c r="L14" s="31">
        <v>45</v>
      </c>
      <c r="M14" s="31"/>
      <c r="N14" s="31"/>
      <c r="O14" s="31">
        <v>595</v>
      </c>
      <c r="P14" s="31"/>
      <c r="Q14" s="31"/>
      <c r="R14" s="26" t="s">
        <v>43</v>
      </c>
      <c r="S14" s="26" t="s">
        <v>454</v>
      </c>
      <c r="T14" s="26" t="s">
        <v>74</v>
      </c>
    </row>
    <row r="15" spans="1:20" s="4" customFormat="1" ht="168.75" customHeight="1" x14ac:dyDescent="0.2">
      <c r="A15" s="60">
        <v>7</v>
      </c>
      <c r="B15" s="26" t="s">
        <v>34</v>
      </c>
      <c r="C15" s="26" t="s">
        <v>26</v>
      </c>
      <c r="D15" s="29">
        <v>43150</v>
      </c>
      <c r="E15" s="29">
        <v>43154</v>
      </c>
      <c r="F15" s="30" t="s">
        <v>35</v>
      </c>
      <c r="G15" s="32" t="s">
        <v>159</v>
      </c>
      <c r="H15" s="30" t="s">
        <v>36</v>
      </c>
      <c r="I15" s="31">
        <v>865.24</v>
      </c>
      <c r="J15" s="31">
        <v>468</v>
      </c>
      <c r="K15" s="31">
        <v>312</v>
      </c>
      <c r="L15" s="31">
        <v>45</v>
      </c>
      <c r="M15" s="31"/>
      <c r="N15" s="31"/>
      <c r="O15" s="31"/>
      <c r="P15" s="31"/>
      <c r="Q15" s="31"/>
      <c r="R15" s="26" t="s">
        <v>43</v>
      </c>
      <c r="S15" s="26" t="s">
        <v>44</v>
      </c>
      <c r="T15" s="26"/>
    </row>
    <row r="16" spans="1:20" s="4" customFormat="1" ht="41.25" customHeight="1" x14ac:dyDescent="0.2">
      <c r="A16" s="60">
        <v>8</v>
      </c>
      <c r="B16" s="30" t="s">
        <v>214</v>
      </c>
      <c r="C16" s="26" t="s">
        <v>20</v>
      </c>
      <c r="D16" s="29">
        <v>43148</v>
      </c>
      <c r="E16" s="29">
        <v>43153</v>
      </c>
      <c r="F16" s="30" t="s">
        <v>111</v>
      </c>
      <c r="G16" s="32" t="s">
        <v>160</v>
      </c>
      <c r="H16" s="30" t="s">
        <v>39</v>
      </c>
      <c r="I16" s="85">
        <v>4746.67</v>
      </c>
      <c r="J16" s="31">
        <v>1950</v>
      </c>
      <c r="K16" s="31">
        <v>780</v>
      </c>
      <c r="L16" s="31">
        <v>45</v>
      </c>
      <c r="M16" s="31"/>
      <c r="N16" s="31"/>
      <c r="O16" s="31"/>
      <c r="P16" s="31"/>
      <c r="Q16" s="31"/>
      <c r="R16" s="26" t="s">
        <v>43</v>
      </c>
      <c r="S16" s="26" t="s">
        <v>149</v>
      </c>
      <c r="T16" s="26"/>
    </row>
    <row r="17" spans="1:20" s="4" customFormat="1" ht="39.75" customHeight="1" x14ac:dyDescent="0.2">
      <c r="A17" s="60">
        <v>9</v>
      </c>
      <c r="B17" s="30" t="s">
        <v>214</v>
      </c>
      <c r="C17" s="26" t="s">
        <v>20</v>
      </c>
      <c r="D17" s="29">
        <v>43154</v>
      </c>
      <c r="E17" s="29">
        <v>43157</v>
      </c>
      <c r="F17" s="30" t="s">
        <v>259</v>
      </c>
      <c r="G17" s="32" t="s">
        <v>161</v>
      </c>
      <c r="H17" s="30" t="s">
        <v>64</v>
      </c>
      <c r="I17" s="88"/>
      <c r="J17" s="31">
        <v>936</v>
      </c>
      <c r="K17" s="31">
        <v>0</v>
      </c>
      <c r="L17" s="31">
        <v>45</v>
      </c>
      <c r="M17" s="31"/>
      <c r="N17" s="31"/>
      <c r="O17" s="31"/>
      <c r="P17" s="31"/>
      <c r="Q17" s="31"/>
      <c r="R17" s="26" t="s">
        <v>43</v>
      </c>
      <c r="S17" s="26" t="s">
        <v>148</v>
      </c>
      <c r="T17" s="26"/>
    </row>
    <row r="18" spans="1:20" s="4" customFormat="1" ht="31.5" customHeight="1" x14ac:dyDescent="0.2">
      <c r="A18" s="60">
        <v>10</v>
      </c>
      <c r="B18" s="26" t="s">
        <v>214</v>
      </c>
      <c r="C18" s="26" t="s">
        <v>20</v>
      </c>
      <c r="D18" s="29">
        <v>43157</v>
      </c>
      <c r="E18" s="29">
        <v>43160</v>
      </c>
      <c r="F18" s="30" t="s">
        <v>112</v>
      </c>
      <c r="G18" s="32" t="s">
        <v>309</v>
      </c>
      <c r="H18" s="30" t="s">
        <v>38</v>
      </c>
      <c r="I18" s="86"/>
      <c r="J18" s="31">
        <v>374.4</v>
      </c>
      <c r="K18" s="31">
        <v>624</v>
      </c>
      <c r="L18" s="31">
        <v>45</v>
      </c>
      <c r="M18" s="31"/>
      <c r="N18" s="31"/>
      <c r="O18" s="31"/>
      <c r="P18" s="31"/>
      <c r="Q18" s="31"/>
      <c r="R18" s="26" t="s">
        <v>43</v>
      </c>
      <c r="S18" s="26" t="s">
        <v>147</v>
      </c>
      <c r="T18" s="26"/>
    </row>
    <row r="19" spans="1:20" s="4" customFormat="1" ht="25.5" x14ac:dyDescent="0.2">
      <c r="A19" s="60">
        <v>11</v>
      </c>
      <c r="B19" s="30" t="s">
        <v>66</v>
      </c>
      <c r="C19" s="26" t="s">
        <v>67</v>
      </c>
      <c r="D19" s="33">
        <v>43156</v>
      </c>
      <c r="E19" s="29">
        <v>43160</v>
      </c>
      <c r="F19" s="30" t="s">
        <v>68</v>
      </c>
      <c r="G19" s="32" t="s">
        <v>253</v>
      </c>
      <c r="H19" s="30" t="s">
        <v>69</v>
      </c>
      <c r="I19" s="31">
        <v>724.15</v>
      </c>
      <c r="J19" s="34">
        <v>507</v>
      </c>
      <c r="K19" s="34">
        <v>338</v>
      </c>
      <c r="L19" s="34">
        <v>45</v>
      </c>
      <c r="M19" s="34"/>
      <c r="N19" s="34"/>
      <c r="O19" s="34">
        <v>595</v>
      </c>
      <c r="P19" s="34"/>
      <c r="Q19" s="34"/>
      <c r="R19" s="26" t="s">
        <v>43</v>
      </c>
      <c r="S19" s="26" t="s">
        <v>150</v>
      </c>
      <c r="T19" s="26"/>
    </row>
    <row r="20" spans="1:20" s="4" customFormat="1" ht="78.75" customHeight="1" x14ac:dyDescent="0.2">
      <c r="A20" s="60">
        <v>12</v>
      </c>
      <c r="B20" s="26" t="s">
        <v>47</v>
      </c>
      <c r="C20" s="26" t="s">
        <v>52</v>
      </c>
      <c r="D20" s="29">
        <v>43157</v>
      </c>
      <c r="E20" s="29">
        <v>43163</v>
      </c>
      <c r="F20" s="30" t="s">
        <v>48</v>
      </c>
      <c r="G20" s="32" t="s">
        <v>162</v>
      </c>
      <c r="H20" s="30" t="s">
        <v>49</v>
      </c>
      <c r="I20" s="31">
        <v>326.67</v>
      </c>
      <c r="J20" s="31">
        <v>780</v>
      </c>
      <c r="K20" s="31">
        <v>312</v>
      </c>
      <c r="L20" s="31">
        <v>45</v>
      </c>
      <c r="M20" s="31">
        <v>80</v>
      </c>
      <c r="N20" s="31">
        <v>3000</v>
      </c>
      <c r="O20" s="31"/>
      <c r="P20" s="31"/>
      <c r="Q20" s="31"/>
      <c r="R20" s="26" t="s">
        <v>43</v>
      </c>
      <c r="S20" s="26" t="s">
        <v>59</v>
      </c>
      <c r="T20" s="26"/>
    </row>
    <row r="21" spans="1:20" s="4" customFormat="1" ht="31.5" customHeight="1" x14ac:dyDescent="0.2">
      <c r="A21" s="60">
        <v>13</v>
      </c>
      <c r="B21" s="30" t="s">
        <v>25</v>
      </c>
      <c r="C21" s="26" t="s">
        <v>26</v>
      </c>
      <c r="D21" s="33">
        <v>43164</v>
      </c>
      <c r="E21" s="29">
        <v>43172</v>
      </c>
      <c r="F21" s="30" t="s">
        <v>53</v>
      </c>
      <c r="G21" s="32" t="s">
        <v>163</v>
      </c>
      <c r="H21" s="30" t="s">
        <v>58</v>
      </c>
      <c r="I21" s="31">
        <v>1353.42</v>
      </c>
      <c r="J21" s="31">
        <v>1547</v>
      </c>
      <c r="K21" s="31">
        <v>663</v>
      </c>
      <c r="L21" s="31">
        <v>45</v>
      </c>
      <c r="M21" s="31"/>
      <c r="N21" s="31"/>
      <c r="O21" s="31">
        <v>74.260000000000005</v>
      </c>
      <c r="P21" s="31"/>
      <c r="Q21" s="31"/>
      <c r="R21" s="26" t="s">
        <v>43</v>
      </c>
      <c r="S21" s="26" t="s">
        <v>60</v>
      </c>
      <c r="T21" s="26"/>
    </row>
    <row r="22" spans="1:20" s="4" customFormat="1" ht="52.5" customHeight="1" x14ac:dyDescent="0.2">
      <c r="A22" s="60">
        <v>14</v>
      </c>
      <c r="B22" s="26" t="s">
        <v>41</v>
      </c>
      <c r="C22" s="26" t="s">
        <v>26</v>
      </c>
      <c r="D22" s="29">
        <v>43169</v>
      </c>
      <c r="E22" s="29">
        <v>43173</v>
      </c>
      <c r="F22" s="30" t="s">
        <v>50</v>
      </c>
      <c r="G22" s="32" t="s">
        <v>245</v>
      </c>
      <c r="H22" s="30" t="s">
        <v>51</v>
      </c>
      <c r="I22" s="31">
        <v>902.98</v>
      </c>
      <c r="J22" s="31">
        <v>507</v>
      </c>
      <c r="K22" s="31">
        <v>338</v>
      </c>
      <c r="L22" s="31">
        <v>45</v>
      </c>
      <c r="M22" s="31"/>
      <c r="N22" s="31"/>
      <c r="O22" s="31">
        <v>425</v>
      </c>
      <c r="P22" s="31"/>
      <c r="Q22" s="31"/>
      <c r="R22" s="26" t="s">
        <v>43</v>
      </c>
      <c r="S22" s="26" t="s">
        <v>61</v>
      </c>
      <c r="T22" s="26"/>
    </row>
    <row r="23" spans="1:20" s="4" customFormat="1" ht="198" customHeight="1" x14ac:dyDescent="0.2">
      <c r="A23" s="60">
        <v>15</v>
      </c>
      <c r="B23" s="30" t="s">
        <v>89</v>
      </c>
      <c r="C23" s="26" t="s">
        <v>90</v>
      </c>
      <c r="D23" s="33">
        <v>43169</v>
      </c>
      <c r="E23" s="29">
        <v>43174</v>
      </c>
      <c r="F23" s="30" t="s">
        <v>92</v>
      </c>
      <c r="G23" s="32" t="s">
        <v>166</v>
      </c>
      <c r="H23" s="30" t="s">
        <v>96</v>
      </c>
      <c r="I23" s="31">
        <v>1776.3</v>
      </c>
      <c r="J23" s="34">
        <v>676</v>
      </c>
      <c r="K23" s="34">
        <v>507</v>
      </c>
      <c r="L23" s="34">
        <v>45</v>
      </c>
      <c r="M23" s="34"/>
      <c r="N23" s="34"/>
      <c r="O23" s="34"/>
      <c r="P23" s="34"/>
      <c r="Q23" s="34">
        <f>2255</f>
        <v>2255</v>
      </c>
      <c r="R23" s="26" t="s">
        <v>175</v>
      </c>
      <c r="S23" s="26" t="s">
        <v>152</v>
      </c>
      <c r="T23" s="26" t="s">
        <v>267</v>
      </c>
    </row>
    <row r="24" spans="1:20" s="4" customFormat="1" ht="96" customHeight="1" x14ac:dyDescent="0.2">
      <c r="A24" s="60">
        <v>16</v>
      </c>
      <c r="B24" s="30" t="s">
        <v>88</v>
      </c>
      <c r="C24" s="26" t="s">
        <v>91</v>
      </c>
      <c r="D24" s="33">
        <v>43169</v>
      </c>
      <c r="E24" s="29">
        <v>43174</v>
      </c>
      <c r="F24" s="30" t="s">
        <v>92</v>
      </c>
      <c r="G24" s="32" t="s">
        <v>167</v>
      </c>
      <c r="H24" s="30" t="s">
        <v>96</v>
      </c>
      <c r="I24" s="31">
        <v>1961.04</v>
      </c>
      <c r="J24" s="34">
        <v>676</v>
      </c>
      <c r="K24" s="34">
        <v>507</v>
      </c>
      <c r="L24" s="34">
        <v>45</v>
      </c>
      <c r="M24" s="34"/>
      <c r="N24" s="34"/>
      <c r="O24" s="34"/>
      <c r="P24" s="34"/>
      <c r="Q24" s="34">
        <v>3073.19</v>
      </c>
      <c r="R24" s="26" t="s">
        <v>175</v>
      </c>
      <c r="S24" s="26" t="s">
        <v>153</v>
      </c>
      <c r="T24" s="26" t="s">
        <v>266</v>
      </c>
    </row>
    <row r="25" spans="1:20" s="4" customFormat="1" ht="51" x14ac:dyDescent="0.2">
      <c r="A25" s="60">
        <v>17</v>
      </c>
      <c r="B25" s="30" t="s">
        <v>214</v>
      </c>
      <c r="C25" s="26" t="s">
        <v>20</v>
      </c>
      <c r="D25" s="33">
        <v>43169</v>
      </c>
      <c r="E25" s="29">
        <v>43174</v>
      </c>
      <c r="F25" s="30" t="s">
        <v>115</v>
      </c>
      <c r="G25" s="32" t="s">
        <v>242</v>
      </c>
      <c r="H25" s="30" t="s">
        <v>24</v>
      </c>
      <c r="I25" s="31">
        <v>1909.09</v>
      </c>
      <c r="J25" s="34">
        <v>1170</v>
      </c>
      <c r="K25" s="34">
        <v>877.5</v>
      </c>
      <c r="L25" s="34">
        <v>45</v>
      </c>
      <c r="M25" s="34"/>
      <c r="N25" s="34"/>
      <c r="O25" s="34"/>
      <c r="P25" s="34"/>
      <c r="Q25" s="34"/>
      <c r="R25" s="26" t="s">
        <v>43</v>
      </c>
      <c r="S25" s="26" t="s">
        <v>151</v>
      </c>
      <c r="T25" s="26"/>
    </row>
    <row r="26" spans="1:20" s="4" customFormat="1" ht="76.5" x14ac:dyDescent="0.2">
      <c r="A26" s="60">
        <v>18</v>
      </c>
      <c r="B26" s="30" t="s">
        <v>79</v>
      </c>
      <c r="C26" s="26" t="s">
        <v>80</v>
      </c>
      <c r="D26" s="33">
        <v>43172</v>
      </c>
      <c r="E26" s="29">
        <v>43174</v>
      </c>
      <c r="F26" s="64" t="s">
        <v>93</v>
      </c>
      <c r="G26" s="32" t="s">
        <v>165</v>
      </c>
      <c r="H26" s="30" t="s">
        <v>87</v>
      </c>
      <c r="I26" s="31">
        <v>0</v>
      </c>
      <c r="J26" s="34">
        <v>0</v>
      </c>
      <c r="K26" s="34">
        <v>312</v>
      </c>
      <c r="L26" s="34">
        <v>0</v>
      </c>
      <c r="M26" s="34"/>
      <c r="N26" s="34"/>
      <c r="O26" s="34"/>
      <c r="P26" s="34"/>
      <c r="Q26" s="34"/>
      <c r="R26" s="26" t="s">
        <v>43</v>
      </c>
      <c r="S26" s="26" t="s">
        <v>95</v>
      </c>
      <c r="T26" s="65" t="s">
        <v>188</v>
      </c>
    </row>
    <row r="27" spans="1:20" s="4" customFormat="1" ht="25.5" x14ac:dyDescent="0.2">
      <c r="A27" s="60">
        <v>19</v>
      </c>
      <c r="B27" s="25" t="s">
        <v>71</v>
      </c>
      <c r="C27" s="35" t="s">
        <v>72</v>
      </c>
      <c r="D27" s="36">
        <v>43172</v>
      </c>
      <c r="E27" s="37">
        <v>43176</v>
      </c>
      <c r="F27" s="66" t="s">
        <v>70</v>
      </c>
      <c r="G27" s="38" t="s">
        <v>168</v>
      </c>
      <c r="H27" s="25" t="s">
        <v>73</v>
      </c>
      <c r="I27" s="39">
        <v>692.51</v>
      </c>
      <c r="J27" s="40">
        <v>507</v>
      </c>
      <c r="K27" s="40">
        <v>338</v>
      </c>
      <c r="L27" s="40">
        <v>45</v>
      </c>
      <c r="M27" s="40"/>
      <c r="N27" s="40"/>
      <c r="O27" s="40"/>
      <c r="P27" s="40"/>
      <c r="Q27" s="40"/>
      <c r="R27" s="35" t="s">
        <v>43</v>
      </c>
      <c r="S27" s="26" t="s">
        <v>154</v>
      </c>
      <c r="T27" s="35"/>
    </row>
    <row r="28" spans="1:20" s="4" customFormat="1" ht="38.25" x14ac:dyDescent="0.2">
      <c r="A28" s="60">
        <v>20</v>
      </c>
      <c r="B28" s="30" t="s">
        <v>54</v>
      </c>
      <c r="C28" s="26" t="s">
        <v>55</v>
      </c>
      <c r="D28" s="33">
        <v>43172</v>
      </c>
      <c r="E28" s="29">
        <v>43177</v>
      </c>
      <c r="F28" s="30" t="s">
        <v>56</v>
      </c>
      <c r="G28" s="32" t="s">
        <v>164</v>
      </c>
      <c r="H28" s="30" t="s">
        <v>57</v>
      </c>
      <c r="I28" s="31">
        <v>1702</v>
      </c>
      <c r="J28" s="34">
        <v>1300</v>
      </c>
      <c r="K28" s="34">
        <v>780</v>
      </c>
      <c r="L28" s="34">
        <v>45</v>
      </c>
      <c r="M28" s="34"/>
      <c r="N28" s="34"/>
      <c r="O28" s="34"/>
      <c r="P28" s="34">
        <v>5194</v>
      </c>
      <c r="Q28" s="34"/>
      <c r="R28" s="26" t="s">
        <v>43</v>
      </c>
      <c r="S28" s="26" t="s">
        <v>62</v>
      </c>
      <c r="T28" s="26"/>
    </row>
    <row r="29" spans="1:20" s="4" customFormat="1" ht="73.5" customHeight="1" x14ac:dyDescent="0.2">
      <c r="A29" s="60">
        <v>21</v>
      </c>
      <c r="B29" s="30" t="s">
        <v>75</v>
      </c>
      <c r="C29" s="26" t="s">
        <v>76</v>
      </c>
      <c r="D29" s="33">
        <v>43177</v>
      </c>
      <c r="E29" s="29">
        <v>43183</v>
      </c>
      <c r="F29" s="30" t="s">
        <v>77</v>
      </c>
      <c r="G29" s="26" t="s">
        <v>169</v>
      </c>
      <c r="H29" s="30" t="s">
        <v>78</v>
      </c>
      <c r="I29" s="31">
        <v>641.05999999999995</v>
      </c>
      <c r="J29" s="31">
        <v>845</v>
      </c>
      <c r="K29" s="31">
        <v>338</v>
      </c>
      <c r="L29" s="31">
        <v>45</v>
      </c>
      <c r="M29" s="31"/>
      <c r="N29" s="31"/>
      <c r="O29" s="31"/>
      <c r="P29" s="31"/>
      <c r="Q29" s="31"/>
      <c r="R29" s="26" t="s">
        <v>43</v>
      </c>
      <c r="S29" s="26" t="s">
        <v>155</v>
      </c>
      <c r="T29" s="26"/>
    </row>
    <row r="30" spans="1:20" s="4" customFormat="1" ht="51" x14ac:dyDescent="0.2">
      <c r="A30" s="60">
        <v>22</v>
      </c>
      <c r="B30" s="30" t="s">
        <v>79</v>
      </c>
      <c r="C30" s="26" t="s">
        <v>80</v>
      </c>
      <c r="D30" s="29">
        <v>43179</v>
      </c>
      <c r="E30" s="29">
        <v>43182</v>
      </c>
      <c r="F30" s="30" t="s">
        <v>81</v>
      </c>
      <c r="G30" s="32" t="s">
        <v>170</v>
      </c>
      <c r="H30" s="30" t="s">
        <v>82</v>
      </c>
      <c r="I30" s="31">
        <v>531.04</v>
      </c>
      <c r="J30" s="31">
        <v>312</v>
      </c>
      <c r="K30" s="31">
        <v>312</v>
      </c>
      <c r="L30" s="31">
        <v>45</v>
      </c>
      <c r="M30" s="31"/>
      <c r="N30" s="31"/>
      <c r="O30" s="31"/>
      <c r="P30" s="31"/>
      <c r="Q30" s="31"/>
      <c r="R30" s="26" t="s">
        <v>43</v>
      </c>
      <c r="S30" s="26" t="s">
        <v>94</v>
      </c>
      <c r="T30" s="26"/>
    </row>
    <row r="31" spans="1:20" s="4" customFormat="1" ht="79.5" customHeight="1" x14ac:dyDescent="0.2">
      <c r="A31" s="60">
        <v>23</v>
      </c>
      <c r="B31" s="41" t="s">
        <v>214</v>
      </c>
      <c r="C31" s="42" t="s">
        <v>20</v>
      </c>
      <c r="D31" s="29">
        <v>43180</v>
      </c>
      <c r="E31" s="43">
        <v>43185</v>
      </c>
      <c r="F31" s="41" t="s">
        <v>114</v>
      </c>
      <c r="G31" s="44" t="s">
        <v>241</v>
      </c>
      <c r="H31" s="41" t="s">
        <v>113</v>
      </c>
      <c r="I31" s="45">
        <v>2275</v>
      </c>
      <c r="J31" s="45">
        <v>1144</v>
      </c>
      <c r="K31" s="45">
        <v>858</v>
      </c>
      <c r="L31" s="45">
        <v>45</v>
      </c>
      <c r="M31" s="45"/>
      <c r="N31" s="45"/>
      <c r="O31" s="45"/>
      <c r="P31" s="45"/>
      <c r="Q31" s="45"/>
      <c r="R31" s="42" t="s">
        <v>43</v>
      </c>
      <c r="S31" s="26" t="s">
        <v>180</v>
      </c>
      <c r="T31" s="42"/>
    </row>
    <row r="32" spans="1:20" s="4" customFormat="1" ht="201" customHeight="1" x14ac:dyDescent="0.2">
      <c r="A32" s="60">
        <v>24</v>
      </c>
      <c r="B32" s="41" t="s">
        <v>89</v>
      </c>
      <c r="C32" s="42" t="s">
        <v>90</v>
      </c>
      <c r="D32" s="29">
        <v>43191</v>
      </c>
      <c r="E32" s="43">
        <v>43194</v>
      </c>
      <c r="F32" s="41" t="s">
        <v>97</v>
      </c>
      <c r="G32" s="44" t="s">
        <v>171</v>
      </c>
      <c r="H32" s="41" t="s">
        <v>98</v>
      </c>
      <c r="I32" s="45">
        <v>0</v>
      </c>
      <c r="J32" s="45">
        <v>124.8</v>
      </c>
      <c r="K32" s="45">
        <v>312</v>
      </c>
      <c r="L32" s="45">
        <v>45</v>
      </c>
      <c r="M32" s="45"/>
      <c r="N32" s="45"/>
      <c r="O32" s="45"/>
      <c r="P32" s="45"/>
      <c r="Q32" s="45"/>
      <c r="R32" s="42" t="s">
        <v>43</v>
      </c>
      <c r="S32" s="26" t="s">
        <v>99</v>
      </c>
      <c r="T32" s="42" t="s">
        <v>187</v>
      </c>
    </row>
    <row r="33" spans="1:20" s="4" customFormat="1" ht="63.75" x14ac:dyDescent="0.2">
      <c r="A33" s="60">
        <v>25</v>
      </c>
      <c r="B33" s="41" t="s">
        <v>100</v>
      </c>
      <c r="C33" s="42" t="s">
        <v>101</v>
      </c>
      <c r="D33" s="29">
        <v>43197</v>
      </c>
      <c r="E33" s="43">
        <v>43202</v>
      </c>
      <c r="F33" s="41" t="s">
        <v>102</v>
      </c>
      <c r="G33" s="44" t="s">
        <v>239</v>
      </c>
      <c r="H33" s="41" t="s">
        <v>38</v>
      </c>
      <c r="I33" s="45">
        <v>2903.21</v>
      </c>
      <c r="J33" s="45">
        <v>780</v>
      </c>
      <c r="K33" s="45">
        <v>780</v>
      </c>
      <c r="L33" s="45">
        <v>45</v>
      </c>
      <c r="M33" s="45"/>
      <c r="N33" s="45"/>
      <c r="O33" s="45"/>
      <c r="P33" s="45"/>
      <c r="Q33" s="45"/>
      <c r="R33" s="42" t="s">
        <v>43</v>
      </c>
      <c r="S33" s="26" t="s">
        <v>103</v>
      </c>
      <c r="T33" s="42"/>
    </row>
    <row r="34" spans="1:20" s="4" customFormat="1" ht="63.75" x14ac:dyDescent="0.2">
      <c r="A34" s="60">
        <v>26</v>
      </c>
      <c r="B34" s="41" t="s">
        <v>100</v>
      </c>
      <c r="C34" s="42" t="s">
        <v>101</v>
      </c>
      <c r="D34" s="29">
        <v>43216</v>
      </c>
      <c r="E34" s="29">
        <v>43218</v>
      </c>
      <c r="F34" s="30" t="s">
        <v>172</v>
      </c>
      <c r="G34" s="44" t="s">
        <v>177</v>
      </c>
      <c r="H34" s="30" t="s">
        <v>173</v>
      </c>
      <c r="I34" s="45">
        <v>93</v>
      </c>
      <c r="J34" s="45">
        <v>169</v>
      </c>
      <c r="K34" s="45">
        <v>390</v>
      </c>
      <c r="L34" s="45">
        <v>0</v>
      </c>
      <c r="M34" s="45"/>
      <c r="N34" s="45"/>
      <c r="O34" s="45"/>
      <c r="P34" s="45"/>
      <c r="Q34" s="45"/>
      <c r="R34" s="26" t="s">
        <v>43</v>
      </c>
      <c r="S34" s="26" t="s">
        <v>174</v>
      </c>
      <c r="T34" s="42"/>
    </row>
    <row r="35" spans="1:20" s="4" customFormat="1" ht="63.75" x14ac:dyDescent="0.2">
      <c r="A35" s="60">
        <v>27</v>
      </c>
      <c r="B35" s="41" t="s">
        <v>104</v>
      </c>
      <c r="C35" s="42" t="s">
        <v>105</v>
      </c>
      <c r="D35" s="29">
        <v>43218</v>
      </c>
      <c r="E35" s="43">
        <v>43225</v>
      </c>
      <c r="F35" s="41" t="s">
        <v>106</v>
      </c>
      <c r="G35" s="44" t="s">
        <v>176</v>
      </c>
      <c r="H35" s="41" t="s">
        <v>39</v>
      </c>
      <c r="I35" s="45">
        <v>2401.2199999999998</v>
      </c>
      <c r="J35" s="45">
        <v>1040</v>
      </c>
      <c r="K35" s="45">
        <v>1040</v>
      </c>
      <c r="L35" s="45">
        <v>45</v>
      </c>
      <c r="M35" s="45"/>
      <c r="N35" s="45"/>
      <c r="O35" s="45"/>
      <c r="P35" s="45"/>
      <c r="Q35" s="45"/>
      <c r="R35" s="42" t="s">
        <v>43</v>
      </c>
      <c r="S35" s="26" t="s">
        <v>107</v>
      </c>
      <c r="T35" s="42"/>
    </row>
    <row r="36" spans="1:20" s="4" customFormat="1" ht="76.5" x14ac:dyDescent="0.2">
      <c r="A36" s="60">
        <v>28</v>
      </c>
      <c r="B36" s="30" t="s">
        <v>66</v>
      </c>
      <c r="C36" s="26" t="s">
        <v>67</v>
      </c>
      <c r="D36" s="29">
        <v>43226</v>
      </c>
      <c r="E36" s="29">
        <v>43232</v>
      </c>
      <c r="F36" s="30" t="s">
        <v>145</v>
      </c>
      <c r="G36" s="32" t="s">
        <v>240</v>
      </c>
      <c r="H36" s="30" t="s">
        <v>229</v>
      </c>
      <c r="I36" s="31">
        <v>1759.46</v>
      </c>
      <c r="J36" s="31">
        <v>1137.5</v>
      </c>
      <c r="K36" s="31">
        <v>682.5</v>
      </c>
      <c r="L36" s="31">
        <v>45</v>
      </c>
      <c r="M36" s="31"/>
      <c r="N36" s="31"/>
      <c r="O36" s="31"/>
      <c r="P36" s="31"/>
      <c r="Q36" s="31"/>
      <c r="R36" s="26" t="s">
        <v>43</v>
      </c>
      <c r="S36" s="26" t="s">
        <v>146</v>
      </c>
      <c r="T36" s="26"/>
    </row>
    <row r="37" spans="1:20" s="4" customFormat="1" ht="89.25" x14ac:dyDescent="0.2">
      <c r="A37" s="61">
        <v>29</v>
      </c>
      <c r="B37" s="25" t="s">
        <v>89</v>
      </c>
      <c r="C37" s="35" t="s">
        <v>90</v>
      </c>
      <c r="D37" s="33">
        <v>43232</v>
      </c>
      <c r="E37" s="37">
        <v>43236</v>
      </c>
      <c r="F37" s="25" t="s">
        <v>116</v>
      </c>
      <c r="G37" s="35" t="s">
        <v>252</v>
      </c>
      <c r="H37" s="25" t="s">
        <v>121</v>
      </c>
      <c r="I37" s="39">
        <v>1959.7</v>
      </c>
      <c r="J37" s="39">
        <v>507</v>
      </c>
      <c r="K37" s="39">
        <v>507</v>
      </c>
      <c r="L37" s="39">
        <v>45</v>
      </c>
      <c r="M37" s="39"/>
      <c r="N37" s="39"/>
      <c r="O37" s="39"/>
      <c r="P37" s="39"/>
      <c r="Q37" s="39"/>
      <c r="R37" s="39" t="s">
        <v>123</v>
      </c>
      <c r="S37" s="31" t="s">
        <v>124</v>
      </c>
      <c r="T37" s="39"/>
    </row>
    <row r="38" spans="1:20" s="4" customFormat="1" ht="102.6" customHeight="1" x14ac:dyDescent="0.2">
      <c r="A38" s="108">
        <v>30</v>
      </c>
      <c r="B38" s="25" t="s">
        <v>117</v>
      </c>
      <c r="C38" s="35" t="s">
        <v>23</v>
      </c>
      <c r="D38" s="106">
        <v>43240</v>
      </c>
      <c r="E38" s="81">
        <v>43242</v>
      </c>
      <c r="F38" s="77" t="s">
        <v>118</v>
      </c>
      <c r="G38" s="35" t="s">
        <v>250</v>
      </c>
      <c r="H38" s="87" t="s">
        <v>122</v>
      </c>
      <c r="I38" s="39">
        <v>0</v>
      </c>
      <c r="J38" s="39">
        <v>0</v>
      </c>
      <c r="K38" s="39">
        <v>0</v>
      </c>
      <c r="L38" s="39">
        <v>0</v>
      </c>
      <c r="M38" s="39"/>
      <c r="N38" s="39"/>
      <c r="O38" s="39"/>
      <c r="P38" s="39"/>
      <c r="Q38" s="39"/>
      <c r="R38" s="85" t="s">
        <v>123</v>
      </c>
      <c r="S38" s="85" t="s">
        <v>125</v>
      </c>
      <c r="T38" s="45" t="s">
        <v>189</v>
      </c>
    </row>
    <row r="39" spans="1:20" s="4" customFormat="1" ht="38.25" customHeight="1" x14ac:dyDescent="0.2">
      <c r="A39" s="109"/>
      <c r="B39" s="25" t="s">
        <v>119</v>
      </c>
      <c r="C39" s="35" t="s">
        <v>120</v>
      </c>
      <c r="D39" s="107"/>
      <c r="E39" s="82"/>
      <c r="F39" s="78"/>
      <c r="G39" s="35" t="s">
        <v>251</v>
      </c>
      <c r="H39" s="78"/>
      <c r="I39" s="39">
        <v>550.08000000000004</v>
      </c>
      <c r="J39" s="39">
        <v>195</v>
      </c>
      <c r="K39" s="39">
        <v>390</v>
      </c>
      <c r="L39" s="39">
        <v>45</v>
      </c>
      <c r="M39" s="39"/>
      <c r="N39" s="39"/>
      <c r="O39" s="39"/>
      <c r="P39" s="39"/>
      <c r="Q39" s="39"/>
      <c r="R39" s="86"/>
      <c r="S39" s="86"/>
      <c r="T39" s="46"/>
    </row>
    <row r="40" spans="1:20" s="4" customFormat="1" ht="25.5" x14ac:dyDescent="0.2">
      <c r="A40" s="60">
        <v>31</v>
      </c>
      <c r="B40" s="26" t="s">
        <v>25</v>
      </c>
      <c r="C40" s="26" t="s">
        <v>26</v>
      </c>
      <c r="D40" s="33">
        <v>43240</v>
      </c>
      <c r="E40" s="29">
        <v>43244</v>
      </c>
      <c r="F40" s="30" t="s">
        <v>108</v>
      </c>
      <c r="G40" s="26" t="s">
        <v>249</v>
      </c>
      <c r="H40" s="30" t="s">
        <v>109</v>
      </c>
      <c r="I40" s="31">
        <v>580.04</v>
      </c>
      <c r="J40" s="31">
        <v>507</v>
      </c>
      <c r="K40" s="31">
        <v>338</v>
      </c>
      <c r="L40" s="31">
        <v>45</v>
      </c>
      <c r="M40" s="31">
        <v>137.54</v>
      </c>
      <c r="N40" s="31"/>
      <c r="O40" s="31"/>
      <c r="P40" s="31"/>
      <c r="Q40" s="31">
        <v>85.2</v>
      </c>
      <c r="R40" s="26" t="s">
        <v>43</v>
      </c>
      <c r="S40" s="26" t="s">
        <v>110</v>
      </c>
      <c r="T40" s="31"/>
    </row>
    <row r="41" spans="1:20" s="4" customFormat="1" ht="38.25" x14ac:dyDescent="0.2">
      <c r="A41" s="60">
        <v>32</v>
      </c>
      <c r="B41" s="26" t="s">
        <v>214</v>
      </c>
      <c r="C41" s="26" t="s">
        <v>20</v>
      </c>
      <c r="D41" s="33">
        <v>43241</v>
      </c>
      <c r="E41" s="29">
        <v>43247</v>
      </c>
      <c r="F41" s="30" t="s">
        <v>178</v>
      </c>
      <c r="G41" s="26" t="s">
        <v>178</v>
      </c>
      <c r="H41" s="30" t="s">
        <v>144</v>
      </c>
      <c r="I41" s="31">
        <v>3234.64</v>
      </c>
      <c r="J41" s="31">
        <v>1690</v>
      </c>
      <c r="K41" s="31">
        <v>1014</v>
      </c>
      <c r="L41" s="31">
        <v>45</v>
      </c>
      <c r="M41" s="31"/>
      <c r="N41" s="31"/>
      <c r="O41" s="31"/>
      <c r="P41" s="31"/>
      <c r="Q41" s="31"/>
      <c r="R41" s="26" t="s">
        <v>43</v>
      </c>
      <c r="S41" s="26" t="s">
        <v>179</v>
      </c>
      <c r="T41" s="26"/>
    </row>
    <row r="42" spans="1:20" s="4" customFormat="1" ht="64.900000000000006" customHeight="1" x14ac:dyDescent="0.2">
      <c r="A42" s="60">
        <v>33</v>
      </c>
      <c r="B42" s="26" t="s">
        <v>208</v>
      </c>
      <c r="C42" s="26"/>
      <c r="D42" s="33">
        <v>43248</v>
      </c>
      <c r="E42" s="29">
        <v>43251</v>
      </c>
      <c r="F42" s="30" t="s">
        <v>209</v>
      </c>
      <c r="G42" s="26" t="s">
        <v>254</v>
      </c>
      <c r="H42" s="30" t="s">
        <v>210</v>
      </c>
      <c r="I42" s="31">
        <v>0</v>
      </c>
      <c r="J42" s="31">
        <v>0</v>
      </c>
      <c r="K42" s="31">
        <v>682.5</v>
      </c>
      <c r="L42" s="31">
        <v>0</v>
      </c>
      <c r="M42" s="31"/>
      <c r="N42" s="31"/>
      <c r="O42" s="31"/>
      <c r="P42" s="31"/>
      <c r="Q42" s="31"/>
      <c r="R42" s="26" t="s">
        <v>43</v>
      </c>
      <c r="S42" s="26" t="s">
        <v>110</v>
      </c>
      <c r="T42" s="26" t="s">
        <v>211</v>
      </c>
    </row>
    <row r="43" spans="1:20" s="4" customFormat="1" ht="76.5" x14ac:dyDescent="0.2">
      <c r="A43" s="60">
        <v>34</v>
      </c>
      <c r="B43" s="26" t="s">
        <v>126</v>
      </c>
      <c r="C43" s="26" t="s">
        <v>127</v>
      </c>
      <c r="D43" s="33">
        <v>43247</v>
      </c>
      <c r="E43" s="29">
        <v>43253</v>
      </c>
      <c r="F43" s="30" t="s">
        <v>128</v>
      </c>
      <c r="G43" s="26" t="s">
        <v>248</v>
      </c>
      <c r="H43" s="30" t="s">
        <v>129</v>
      </c>
      <c r="I43" s="31">
        <v>607.25</v>
      </c>
      <c r="J43" s="31">
        <v>910</v>
      </c>
      <c r="K43" s="31">
        <v>546</v>
      </c>
      <c r="L43" s="31">
        <v>45</v>
      </c>
      <c r="M43" s="31"/>
      <c r="N43" s="31"/>
      <c r="O43" s="31"/>
      <c r="P43" s="31"/>
      <c r="Q43" s="31"/>
      <c r="R43" s="26" t="s">
        <v>43</v>
      </c>
      <c r="S43" s="26" t="s">
        <v>130</v>
      </c>
      <c r="T43" s="26"/>
    </row>
    <row r="44" spans="1:20" s="4" customFormat="1" ht="38.25" x14ac:dyDescent="0.2">
      <c r="A44" s="60">
        <v>35</v>
      </c>
      <c r="B44" s="26" t="s">
        <v>181</v>
      </c>
      <c r="C44" s="26" t="s">
        <v>182</v>
      </c>
      <c r="D44" s="33">
        <v>43247</v>
      </c>
      <c r="E44" s="29">
        <v>43254</v>
      </c>
      <c r="F44" s="30" t="s">
        <v>183</v>
      </c>
      <c r="G44" s="26" t="s">
        <v>247</v>
      </c>
      <c r="H44" s="30" t="s">
        <v>122</v>
      </c>
      <c r="I44" s="31">
        <v>0</v>
      </c>
      <c r="J44" s="31">
        <v>0</v>
      </c>
      <c r="K44" s="31">
        <v>0</v>
      </c>
      <c r="L44" s="31">
        <v>0</v>
      </c>
      <c r="M44" s="31"/>
      <c r="N44" s="31"/>
      <c r="O44" s="31"/>
      <c r="P44" s="31"/>
      <c r="Q44" s="31"/>
      <c r="R44" s="26" t="s">
        <v>184</v>
      </c>
      <c r="S44" s="26" t="s">
        <v>185</v>
      </c>
      <c r="T44" s="26" t="s">
        <v>186</v>
      </c>
    </row>
    <row r="45" spans="1:20" s="5" customFormat="1" ht="89.25" x14ac:dyDescent="0.25">
      <c r="A45" s="60">
        <v>36</v>
      </c>
      <c r="B45" s="30" t="s">
        <v>88</v>
      </c>
      <c r="C45" s="26" t="s">
        <v>91</v>
      </c>
      <c r="D45" s="47">
        <v>43253</v>
      </c>
      <c r="E45" s="29">
        <v>43258</v>
      </c>
      <c r="F45" s="32" t="s">
        <v>131</v>
      </c>
      <c r="G45" s="32" t="s">
        <v>246</v>
      </c>
      <c r="H45" s="32" t="s">
        <v>229</v>
      </c>
      <c r="I45" s="31">
        <v>1157.1099999999999</v>
      </c>
      <c r="J45" s="34">
        <v>910</v>
      </c>
      <c r="K45" s="34">
        <v>682.5</v>
      </c>
      <c r="L45" s="34">
        <v>45</v>
      </c>
      <c r="M45" s="34"/>
      <c r="N45" s="34"/>
      <c r="O45" s="34"/>
      <c r="P45" s="34">
        <v>6258</v>
      </c>
      <c r="Q45" s="34"/>
      <c r="R45" s="26" t="s">
        <v>43</v>
      </c>
      <c r="S45" s="26" t="s">
        <v>132</v>
      </c>
      <c r="T45" s="26"/>
    </row>
    <row r="46" spans="1:20" s="5" customFormat="1" ht="76.5" x14ac:dyDescent="0.25">
      <c r="A46" s="60">
        <v>37</v>
      </c>
      <c r="B46" s="30" t="s">
        <v>79</v>
      </c>
      <c r="C46" s="26" t="s">
        <v>80</v>
      </c>
      <c r="D46" s="47">
        <v>43253</v>
      </c>
      <c r="E46" s="29">
        <v>43267</v>
      </c>
      <c r="F46" s="32" t="s">
        <v>133</v>
      </c>
      <c r="G46" s="32" t="s">
        <v>310</v>
      </c>
      <c r="H46" s="32" t="s">
        <v>134</v>
      </c>
      <c r="I46" s="31">
        <v>1161.6400000000001</v>
      </c>
      <c r="J46" s="34">
        <v>669.07</v>
      </c>
      <c r="K46" s="34">
        <v>585</v>
      </c>
      <c r="L46" s="34">
        <v>45</v>
      </c>
      <c r="M46" s="34"/>
      <c r="N46" s="34"/>
      <c r="O46" s="34"/>
      <c r="P46" s="34"/>
      <c r="Q46" s="34"/>
      <c r="R46" s="26" t="s">
        <v>43</v>
      </c>
      <c r="S46" s="26" t="s">
        <v>135</v>
      </c>
      <c r="T46" s="26"/>
    </row>
    <row r="47" spans="1:20" s="5" customFormat="1" ht="76.5" x14ac:dyDescent="0.25">
      <c r="A47" s="60">
        <v>38</v>
      </c>
      <c r="B47" s="30" t="s">
        <v>41</v>
      </c>
      <c r="C47" s="26" t="s">
        <v>136</v>
      </c>
      <c r="D47" s="47">
        <v>43257</v>
      </c>
      <c r="E47" s="29">
        <v>43260</v>
      </c>
      <c r="F47" s="32" t="s">
        <v>137</v>
      </c>
      <c r="G47" s="32" t="s">
        <v>245</v>
      </c>
      <c r="H47" s="32" t="s">
        <v>138</v>
      </c>
      <c r="I47" s="31">
        <v>482.27</v>
      </c>
      <c r="J47" s="34">
        <v>312</v>
      </c>
      <c r="K47" s="34">
        <v>312</v>
      </c>
      <c r="L47" s="34">
        <v>45</v>
      </c>
      <c r="M47" s="34">
        <v>18.940000000000001</v>
      </c>
      <c r="N47" s="34"/>
      <c r="O47" s="34"/>
      <c r="P47" s="34"/>
      <c r="Q47" s="34"/>
      <c r="R47" s="26" t="s">
        <v>43</v>
      </c>
      <c r="S47" s="26" t="s">
        <v>139</v>
      </c>
      <c r="T47" s="26"/>
    </row>
    <row r="48" spans="1:20" s="5" customFormat="1" ht="216.75" x14ac:dyDescent="0.25">
      <c r="A48" s="60">
        <v>39</v>
      </c>
      <c r="B48" s="30" t="s">
        <v>140</v>
      </c>
      <c r="C48" s="26" t="s">
        <v>136</v>
      </c>
      <c r="D48" s="47">
        <v>43268</v>
      </c>
      <c r="E48" s="29">
        <v>43274</v>
      </c>
      <c r="F48" s="32" t="s">
        <v>142</v>
      </c>
      <c r="G48" s="32" t="s">
        <v>255</v>
      </c>
      <c r="H48" s="32" t="s">
        <v>143</v>
      </c>
      <c r="I48" s="31">
        <v>1019.08</v>
      </c>
      <c r="J48" s="34">
        <v>845</v>
      </c>
      <c r="K48" s="34">
        <v>338</v>
      </c>
      <c r="L48" s="34">
        <v>45</v>
      </c>
      <c r="M48" s="34"/>
      <c r="N48" s="34"/>
      <c r="O48" s="34">
        <v>4499</v>
      </c>
      <c r="P48" s="34"/>
      <c r="Q48" s="34">
        <v>159.75</v>
      </c>
      <c r="R48" s="26" t="s">
        <v>43</v>
      </c>
      <c r="S48" s="26" t="s">
        <v>141</v>
      </c>
      <c r="T48" s="26"/>
    </row>
    <row r="49" spans="1:20" s="5" customFormat="1" ht="76.5" x14ac:dyDescent="0.25">
      <c r="A49" s="60">
        <v>40</v>
      </c>
      <c r="B49" s="30" t="s">
        <v>71</v>
      </c>
      <c r="C49" s="26" t="s">
        <v>72</v>
      </c>
      <c r="D49" s="47">
        <v>43273</v>
      </c>
      <c r="E49" s="29">
        <v>43283</v>
      </c>
      <c r="F49" s="32" t="s">
        <v>190</v>
      </c>
      <c r="G49" s="32" t="s">
        <v>244</v>
      </c>
      <c r="H49" s="32" t="s">
        <v>191</v>
      </c>
      <c r="I49" s="31">
        <v>0</v>
      </c>
      <c r="J49" s="34">
        <v>473.2</v>
      </c>
      <c r="K49" s="34">
        <v>676</v>
      </c>
      <c r="L49" s="34">
        <v>45</v>
      </c>
      <c r="M49" s="34"/>
      <c r="N49" s="34"/>
      <c r="O49" s="34"/>
      <c r="P49" s="34"/>
      <c r="Q49" s="34"/>
      <c r="R49" s="26" t="s">
        <v>43</v>
      </c>
      <c r="S49" s="26" t="s">
        <v>192</v>
      </c>
      <c r="T49" s="65" t="s">
        <v>303</v>
      </c>
    </row>
    <row r="50" spans="1:20" s="5" customFormat="1" ht="114.75" x14ac:dyDescent="0.25">
      <c r="A50" s="60">
        <v>41</v>
      </c>
      <c r="B50" s="30" t="s">
        <v>89</v>
      </c>
      <c r="C50" s="26" t="s">
        <v>22</v>
      </c>
      <c r="D50" s="47">
        <v>43273</v>
      </c>
      <c r="E50" s="29">
        <v>43281</v>
      </c>
      <c r="F50" s="32" t="s">
        <v>193</v>
      </c>
      <c r="G50" s="32" t="s">
        <v>234</v>
      </c>
      <c r="H50" s="32" t="s">
        <v>191</v>
      </c>
      <c r="I50" s="31">
        <v>0</v>
      </c>
      <c r="J50" s="34">
        <v>1014</v>
      </c>
      <c r="K50" s="34">
        <v>676</v>
      </c>
      <c r="L50" s="34">
        <v>45</v>
      </c>
      <c r="M50" s="34"/>
      <c r="N50" s="34"/>
      <c r="O50" s="34"/>
      <c r="P50" s="34"/>
      <c r="Q50" s="34"/>
      <c r="R50" s="26" t="s">
        <v>43</v>
      </c>
      <c r="S50" s="26" t="s">
        <v>194</v>
      </c>
      <c r="T50" s="65" t="s">
        <v>304</v>
      </c>
    </row>
    <row r="51" spans="1:20" s="5" customFormat="1" ht="51" x14ac:dyDescent="0.25">
      <c r="A51" s="60">
        <v>42</v>
      </c>
      <c r="B51" s="30" t="s">
        <v>212</v>
      </c>
      <c r="C51" s="26" t="s">
        <v>195</v>
      </c>
      <c r="D51" s="47">
        <v>43277</v>
      </c>
      <c r="E51" s="29">
        <v>43281</v>
      </c>
      <c r="F51" s="32" t="s">
        <v>196</v>
      </c>
      <c r="G51" s="32" t="s">
        <v>236</v>
      </c>
      <c r="H51" s="32" t="s">
        <v>235</v>
      </c>
      <c r="I51" s="31">
        <v>1019.82</v>
      </c>
      <c r="J51" s="34">
        <v>468</v>
      </c>
      <c r="K51" s="34">
        <v>312</v>
      </c>
      <c r="L51" s="34">
        <v>45</v>
      </c>
      <c r="M51" s="34"/>
      <c r="N51" s="34"/>
      <c r="O51" s="34"/>
      <c r="P51" s="34"/>
      <c r="Q51" s="34"/>
      <c r="R51" s="26" t="s">
        <v>43</v>
      </c>
      <c r="S51" s="26" t="s">
        <v>197</v>
      </c>
      <c r="T51" s="26"/>
    </row>
    <row r="52" spans="1:20" s="5" customFormat="1" ht="38.25" x14ac:dyDescent="0.25">
      <c r="A52" s="60">
        <v>43</v>
      </c>
      <c r="B52" s="30" t="s">
        <v>214</v>
      </c>
      <c r="C52" s="26" t="s">
        <v>20</v>
      </c>
      <c r="D52" s="47">
        <v>43277</v>
      </c>
      <c r="E52" s="29">
        <v>43281</v>
      </c>
      <c r="F52" s="32" t="s">
        <v>225</v>
      </c>
      <c r="G52" s="32" t="s">
        <v>243</v>
      </c>
      <c r="H52" s="32" t="s">
        <v>198</v>
      </c>
      <c r="I52" s="31">
        <v>902.72</v>
      </c>
      <c r="J52" s="34">
        <v>741</v>
      </c>
      <c r="K52" s="34">
        <v>741</v>
      </c>
      <c r="L52" s="34">
        <v>45</v>
      </c>
      <c r="M52" s="34"/>
      <c r="N52" s="34"/>
      <c r="O52" s="34"/>
      <c r="P52" s="34"/>
      <c r="Q52" s="34"/>
      <c r="R52" s="26" t="s">
        <v>43</v>
      </c>
      <c r="S52" s="26" t="s">
        <v>238</v>
      </c>
      <c r="T52" s="26"/>
    </row>
    <row r="53" spans="1:20" s="5" customFormat="1" ht="63.75" x14ac:dyDescent="0.25">
      <c r="A53" s="60">
        <v>44</v>
      </c>
      <c r="B53" s="30" t="s">
        <v>199</v>
      </c>
      <c r="C53" s="26" t="s">
        <v>200</v>
      </c>
      <c r="D53" s="47">
        <v>43285</v>
      </c>
      <c r="E53" s="29">
        <v>43287</v>
      </c>
      <c r="F53" s="32" t="s">
        <v>201</v>
      </c>
      <c r="G53" s="48" t="s">
        <v>358</v>
      </c>
      <c r="H53" s="32" t="s">
        <v>82</v>
      </c>
      <c r="I53" s="31">
        <v>0</v>
      </c>
      <c r="J53" s="34">
        <v>78</v>
      </c>
      <c r="K53" s="34">
        <v>390</v>
      </c>
      <c r="L53" s="34">
        <v>0</v>
      </c>
      <c r="M53" s="34"/>
      <c r="N53" s="34"/>
      <c r="O53" s="34"/>
      <c r="P53" s="34"/>
      <c r="Q53" s="34"/>
      <c r="R53" s="26" t="s">
        <v>43</v>
      </c>
      <c r="S53" s="26" t="s">
        <v>202</v>
      </c>
      <c r="T53" s="26" t="s">
        <v>213</v>
      </c>
    </row>
    <row r="54" spans="1:20" s="5" customFormat="1" ht="75" customHeight="1" x14ac:dyDescent="0.25">
      <c r="A54" s="60">
        <v>45</v>
      </c>
      <c r="B54" s="30" t="s">
        <v>214</v>
      </c>
      <c r="C54" s="26" t="s">
        <v>20</v>
      </c>
      <c r="D54" s="47">
        <v>43296</v>
      </c>
      <c r="E54" s="29">
        <v>43301</v>
      </c>
      <c r="F54" s="32" t="s">
        <v>256</v>
      </c>
      <c r="G54" s="48" t="s">
        <v>359</v>
      </c>
      <c r="H54" s="32" t="s">
        <v>229</v>
      </c>
      <c r="I54" s="31">
        <v>0</v>
      </c>
      <c r="J54" s="34">
        <v>624</v>
      </c>
      <c r="K54" s="34">
        <v>936</v>
      </c>
      <c r="L54" s="34">
        <v>45</v>
      </c>
      <c r="M54" s="34"/>
      <c r="N54" s="34"/>
      <c r="O54" s="34"/>
      <c r="P54" s="34"/>
      <c r="Q54" s="34"/>
      <c r="R54" s="26" t="s">
        <v>43</v>
      </c>
      <c r="S54" s="26" t="s">
        <v>338</v>
      </c>
      <c r="T54" s="26" t="s">
        <v>455</v>
      </c>
    </row>
    <row r="55" spans="1:20" s="5" customFormat="1" ht="63.75" x14ac:dyDescent="0.25">
      <c r="A55" s="60">
        <v>46</v>
      </c>
      <c r="B55" s="30" t="s">
        <v>66</v>
      </c>
      <c r="C55" s="26" t="s">
        <v>67</v>
      </c>
      <c r="D55" s="47">
        <v>43305</v>
      </c>
      <c r="E55" s="29">
        <v>43309</v>
      </c>
      <c r="F55" s="32" t="s">
        <v>203</v>
      </c>
      <c r="G55" s="32" t="s">
        <v>330</v>
      </c>
      <c r="H55" s="32" t="s">
        <v>109</v>
      </c>
      <c r="I55" s="31">
        <v>661.88</v>
      </c>
      <c r="J55" s="34">
        <v>439.4</v>
      </c>
      <c r="K55" s="34">
        <v>338</v>
      </c>
      <c r="L55" s="34">
        <v>45</v>
      </c>
      <c r="M55" s="34"/>
      <c r="N55" s="34"/>
      <c r="O55" s="34"/>
      <c r="P55" s="34"/>
      <c r="Q55" s="34"/>
      <c r="R55" s="26" t="s">
        <v>43</v>
      </c>
      <c r="S55" s="30" t="s">
        <v>331</v>
      </c>
      <c r="T55" s="26"/>
    </row>
    <row r="56" spans="1:20" s="4" customFormat="1" ht="25.5" customHeight="1" x14ac:dyDescent="0.2">
      <c r="A56" s="108">
        <v>47</v>
      </c>
      <c r="B56" s="87" t="s">
        <v>83</v>
      </c>
      <c r="C56" s="75" t="s">
        <v>84</v>
      </c>
      <c r="D56" s="33" t="s">
        <v>445</v>
      </c>
      <c r="E56" s="33" t="s">
        <v>445</v>
      </c>
      <c r="F56" s="87" t="s">
        <v>85</v>
      </c>
      <c r="G56" s="103" t="s">
        <v>448</v>
      </c>
      <c r="H56" s="87" t="s">
        <v>86</v>
      </c>
      <c r="I56" s="85">
        <v>0</v>
      </c>
      <c r="J56" s="85">
        <v>0</v>
      </c>
      <c r="K56" s="85">
        <v>0</v>
      </c>
      <c r="L56" s="85">
        <v>0</v>
      </c>
      <c r="M56" s="85"/>
      <c r="N56" s="85"/>
      <c r="O56" s="85">
        <v>1425</v>
      </c>
      <c r="P56" s="85"/>
      <c r="Q56" s="85"/>
      <c r="R56" s="85" t="s">
        <v>43</v>
      </c>
      <c r="S56" s="85" t="s">
        <v>449</v>
      </c>
      <c r="T56" s="85" t="s">
        <v>450</v>
      </c>
    </row>
    <row r="57" spans="1:20" s="4" customFormat="1" ht="25.5" customHeight="1" x14ac:dyDescent="0.2">
      <c r="A57" s="110"/>
      <c r="B57" s="77"/>
      <c r="C57" s="111"/>
      <c r="D57" s="29" t="s">
        <v>446</v>
      </c>
      <c r="E57" s="29" t="s">
        <v>446</v>
      </c>
      <c r="F57" s="77"/>
      <c r="G57" s="104"/>
      <c r="H57" s="77"/>
      <c r="I57" s="88"/>
      <c r="J57" s="88"/>
      <c r="K57" s="88"/>
      <c r="L57" s="88"/>
      <c r="M57" s="88"/>
      <c r="N57" s="88"/>
      <c r="O57" s="88"/>
      <c r="P57" s="88"/>
      <c r="Q57" s="88"/>
      <c r="R57" s="88"/>
      <c r="S57" s="88"/>
      <c r="T57" s="88"/>
    </row>
    <row r="58" spans="1:20" s="4" customFormat="1" ht="58.5" customHeight="1" x14ac:dyDescent="0.2">
      <c r="A58" s="109"/>
      <c r="B58" s="78"/>
      <c r="C58" s="76"/>
      <c r="D58" s="33" t="s">
        <v>447</v>
      </c>
      <c r="E58" s="33" t="s">
        <v>447</v>
      </c>
      <c r="F58" s="78"/>
      <c r="G58" s="105"/>
      <c r="H58" s="78"/>
      <c r="I58" s="86"/>
      <c r="J58" s="86"/>
      <c r="K58" s="86"/>
      <c r="L58" s="86"/>
      <c r="M58" s="86"/>
      <c r="N58" s="86"/>
      <c r="O58" s="86"/>
      <c r="P58" s="86"/>
      <c r="Q58" s="86"/>
      <c r="R58" s="86"/>
      <c r="S58" s="86"/>
      <c r="T58" s="86"/>
    </row>
    <row r="59" spans="1:20" s="5" customFormat="1" ht="89.25" x14ac:dyDescent="0.25">
      <c r="A59" s="60">
        <v>48</v>
      </c>
      <c r="B59" s="30" t="s">
        <v>47</v>
      </c>
      <c r="C59" s="26" t="s">
        <v>215</v>
      </c>
      <c r="D59" s="47">
        <v>43331</v>
      </c>
      <c r="E59" s="29">
        <v>43335</v>
      </c>
      <c r="F59" s="32" t="s">
        <v>216</v>
      </c>
      <c r="G59" s="32" t="s">
        <v>268</v>
      </c>
      <c r="H59" s="32" t="s">
        <v>217</v>
      </c>
      <c r="I59" s="31">
        <v>690.4</v>
      </c>
      <c r="J59" s="34">
        <v>468</v>
      </c>
      <c r="K59" s="34">
        <v>312</v>
      </c>
      <c r="L59" s="34">
        <v>45</v>
      </c>
      <c r="M59" s="34">
        <v>180.56</v>
      </c>
      <c r="N59" s="34"/>
      <c r="O59" s="34"/>
      <c r="P59" s="34"/>
      <c r="Q59" s="34"/>
      <c r="R59" s="26" t="s">
        <v>43</v>
      </c>
      <c r="S59" s="26" t="s">
        <v>218</v>
      </c>
      <c r="T59" s="26"/>
    </row>
    <row r="60" spans="1:20" s="5" customFormat="1" ht="91.5" customHeight="1" x14ac:dyDescent="0.25">
      <c r="A60" s="60">
        <v>49</v>
      </c>
      <c r="B60" s="30" t="s">
        <v>219</v>
      </c>
      <c r="C60" s="26" t="s">
        <v>220</v>
      </c>
      <c r="D60" s="47">
        <v>43346</v>
      </c>
      <c r="E60" s="29">
        <v>43350</v>
      </c>
      <c r="F60" s="32" t="s">
        <v>221</v>
      </c>
      <c r="G60" s="32" t="s">
        <v>269</v>
      </c>
      <c r="H60" s="32" t="s">
        <v>229</v>
      </c>
      <c r="I60" s="31">
        <v>1106.3900000000001</v>
      </c>
      <c r="J60" s="34">
        <v>682.5</v>
      </c>
      <c r="K60" s="34">
        <v>682.5</v>
      </c>
      <c r="L60" s="34">
        <v>45</v>
      </c>
      <c r="M60" s="34">
        <v>165.23</v>
      </c>
      <c r="N60" s="34"/>
      <c r="O60" s="34">
        <v>550</v>
      </c>
      <c r="P60" s="34"/>
      <c r="Q60" s="34"/>
      <c r="R60" s="26" t="s">
        <v>43</v>
      </c>
      <c r="S60" s="26" t="s">
        <v>237</v>
      </c>
      <c r="T60" s="26"/>
    </row>
    <row r="61" spans="1:20" s="5" customFormat="1" ht="161.25" customHeight="1" x14ac:dyDescent="0.25">
      <c r="A61" s="60">
        <v>50</v>
      </c>
      <c r="B61" s="30" t="s">
        <v>214</v>
      </c>
      <c r="C61" s="26" t="s">
        <v>20</v>
      </c>
      <c r="D61" s="47">
        <v>43347</v>
      </c>
      <c r="E61" s="29">
        <v>43363</v>
      </c>
      <c r="F61" s="32" t="s">
        <v>336</v>
      </c>
      <c r="G61" s="48" t="s">
        <v>380</v>
      </c>
      <c r="H61" s="32" t="s">
        <v>265</v>
      </c>
      <c r="I61" s="31">
        <f>4506.72+1980.67</f>
        <v>6487.39</v>
      </c>
      <c r="J61" s="34">
        <v>3744</v>
      </c>
      <c r="K61" s="34">
        <v>1248</v>
      </c>
      <c r="L61" s="34">
        <v>45</v>
      </c>
      <c r="M61" s="34"/>
      <c r="N61" s="34"/>
      <c r="O61" s="34"/>
      <c r="P61" s="34"/>
      <c r="Q61" s="34"/>
      <c r="R61" s="62"/>
      <c r="S61" s="26" t="s">
        <v>337</v>
      </c>
      <c r="T61" s="65"/>
    </row>
    <row r="62" spans="1:20" s="5" customFormat="1" ht="82.5" customHeight="1" x14ac:dyDescent="0.25">
      <c r="A62" s="60">
        <v>51</v>
      </c>
      <c r="B62" s="30" t="s">
        <v>204</v>
      </c>
      <c r="C62" s="26" t="s">
        <v>205</v>
      </c>
      <c r="D62" s="47">
        <v>43348</v>
      </c>
      <c r="E62" s="29">
        <v>43368</v>
      </c>
      <c r="F62" s="32" t="s">
        <v>206</v>
      </c>
      <c r="G62" s="48" t="s">
        <v>360</v>
      </c>
      <c r="H62" s="32" t="s">
        <v>207</v>
      </c>
      <c r="I62" s="31">
        <v>0</v>
      </c>
      <c r="J62" s="34">
        <v>0</v>
      </c>
      <c r="K62" s="34">
        <v>0</v>
      </c>
      <c r="L62" s="34">
        <v>0</v>
      </c>
      <c r="M62" s="34"/>
      <c r="N62" s="34"/>
      <c r="O62" s="34"/>
      <c r="P62" s="34"/>
      <c r="Q62" s="34"/>
      <c r="R62" s="26" t="s">
        <v>184</v>
      </c>
      <c r="S62" s="26"/>
      <c r="T62" s="65" t="s">
        <v>341</v>
      </c>
    </row>
    <row r="63" spans="1:20" s="5" customFormat="1" ht="121.5" customHeight="1" x14ac:dyDescent="0.25">
      <c r="A63" s="60">
        <v>52</v>
      </c>
      <c r="B63" s="30" t="s">
        <v>41</v>
      </c>
      <c r="C63" s="26"/>
      <c r="D63" s="47">
        <v>43349</v>
      </c>
      <c r="E63" s="29">
        <v>43358</v>
      </c>
      <c r="F63" s="32" t="s">
        <v>270</v>
      </c>
      <c r="G63" s="48" t="s">
        <v>361</v>
      </c>
      <c r="H63" s="32" t="s">
        <v>265</v>
      </c>
      <c r="I63" s="31">
        <v>0</v>
      </c>
      <c r="J63" s="34">
        <f>1183+507</f>
        <v>1690</v>
      </c>
      <c r="K63" s="34">
        <v>676</v>
      </c>
      <c r="L63" s="34">
        <v>45</v>
      </c>
      <c r="M63" s="34"/>
      <c r="N63" s="34"/>
      <c r="O63" s="34"/>
      <c r="P63" s="34"/>
      <c r="Q63" s="34">
        <v>50.3</v>
      </c>
      <c r="R63" s="26" t="s">
        <v>43</v>
      </c>
      <c r="S63" s="26" t="s">
        <v>354</v>
      </c>
      <c r="T63" s="65" t="s">
        <v>305</v>
      </c>
    </row>
    <row r="64" spans="1:20" s="5" customFormat="1" ht="90" x14ac:dyDescent="0.25">
      <c r="A64" s="60">
        <v>53</v>
      </c>
      <c r="B64" s="30" t="s">
        <v>271</v>
      </c>
      <c r="C64" s="26" t="s">
        <v>272</v>
      </c>
      <c r="D64" s="47">
        <v>43353</v>
      </c>
      <c r="E64" s="29">
        <v>43357</v>
      </c>
      <c r="F64" s="32" t="s">
        <v>273</v>
      </c>
      <c r="G64" s="32" t="s">
        <v>275</v>
      </c>
      <c r="H64" s="32" t="s">
        <v>274</v>
      </c>
      <c r="I64" s="31">
        <v>0</v>
      </c>
      <c r="J64" s="34">
        <v>0</v>
      </c>
      <c r="K64" s="34">
        <v>0</v>
      </c>
      <c r="L64" s="34">
        <v>0</v>
      </c>
      <c r="M64" s="34"/>
      <c r="N64" s="34"/>
      <c r="O64" s="34"/>
      <c r="P64" s="34"/>
      <c r="Q64" s="34"/>
      <c r="R64" s="26" t="s">
        <v>184</v>
      </c>
      <c r="S64" s="26" t="s">
        <v>290</v>
      </c>
      <c r="T64" s="65" t="s">
        <v>306</v>
      </c>
    </row>
    <row r="65" spans="1:20" s="5" customFormat="1" ht="102" x14ac:dyDescent="0.25">
      <c r="A65" s="60">
        <v>54</v>
      </c>
      <c r="B65" s="30" t="s">
        <v>79</v>
      </c>
      <c r="C65" s="26" t="s">
        <v>80</v>
      </c>
      <c r="D65" s="47">
        <v>43363</v>
      </c>
      <c r="E65" s="29">
        <v>43364</v>
      </c>
      <c r="F65" s="32" t="s">
        <v>276</v>
      </c>
      <c r="G65" s="32" t="s">
        <v>332</v>
      </c>
      <c r="H65" s="32" t="s">
        <v>82</v>
      </c>
      <c r="I65" s="31">
        <v>0</v>
      </c>
      <c r="J65" s="34">
        <v>0</v>
      </c>
      <c r="K65" s="34">
        <v>0</v>
      </c>
      <c r="L65" s="34">
        <v>0</v>
      </c>
      <c r="M65" s="34"/>
      <c r="N65" s="34"/>
      <c r="O65" s="34"/>
      <c r="P65" s="34"/>
      <c r="Q65" s="34"/>
      <c r="R65" s="26" t="s">
        <v>184</v>
      </c>
      <c r="S65" s="26" t="s">
        <v>291</v>
      </c>
      <c r="T65" s="65" t="s">
        <v>307</v>
      </c>
    </row>
    <row r="66" spans="1:20" s="5" customFormat="1" ht="76.5" x14ac:dyDescent="0.25">
      <c r="A66" s="60">
        <v>55</v>
      </c>
      <c r="B66" s="30" t="s">
        <v>71</v>
      </c>
      <c r="C66" s="26" t="s">
        <v>226</v>
      </c>
      <c r="D66" s="47">
        <v>43366</v>
      </c>
      <c r="E66" s="29">
        <v>43369</v>
      </c>
      <c r="F66" s="32" t="s">
        <v>227</v>
      </c>
      <c r="G66" s="32" t="s">
        <v>378</v>
      </c>
      <c r="H66" s="32" t="s">
        <v>228</v>
      </c>
      <c r="I66" s="31">
        <v>0</v>
      </c>
      <c r="J66" s="34">
        <v>182</v>
      </c>
      <c r="K66" s="34">
        <v>682.5</v>
      </c>
      <c r="L66" s="34">
        <v>45</v>
      </c>
      <c r="M66" s="34"/>
      <c r="N66" s="34"/>
      <c r="O66" s="34"/>
      <c r="P66" s="34"/>
      <c r="Q66" s="34"/>
      <c r="R66" s="26" t="s">
        <v>43</v>
      </c>
      <c r="S66" s="26" t="s">
        <v>230</v>
      </c>
      <c r="T66" s="26" t="s">
        <v>308</v>
      </c>
    </row>
    <row r="67" spans="1:20" s="5" customFormat="1" ht="49.5" customHeight="1" x14ac:dyDescent="0.25">
      <c r="A67" s="60">
        <v>56</v>
      </c>
      <c r="B67" s="30" t="s">
        <v>34</v>
      </c>
      <c r="C67" s="26" t="s">
        <v>136</v>
      </c>
      <c r="D67" s="47">
        <v>43367</v>
      </c>
      <c r="E67" s="29">
        <v>43371</v>
      </c>
      <c r="F67" s="32" t="s">
        <v>257</v>
      </c>
      <c r="G67" s="32" t="s">
        <v>333</v>
      </c>
      <c r="H67" s="32" t="s">
        <v>261</v>
      </c>
      <c r="I67" s="31">
        <v>602.88</v>
      </c>
      <c r="J67" s="34">
        <v>468</v>
      </c>
      <c r="K67" s="34">
        <v>312</v>
      </c>
      <c r="L67" s="34">
        <v>45</v>
      </c>
      <c r="M67" s="34">
        <v>15.19</v>
      </c>
      <c r="N67" s="34"/>
      <c r="O67" s="34">
        <v>1300</v>
      </c>
      <c r="P67" s="34"/>
      <c r="Q67" s="34"/>
      <c r="R67" s="26" t="s">
        <v>43</v>
      </c>
      <c r="S67" s="26" t="s">
        <v>262</v>
      </c>
      <c r="T67" s="26"/>
    </row>
    <row r="68" spans="1:20" s="5" customFormat="1" ht="108" customHeight="1" x14ac:dyDescent="0.25">
      <c r="A68" s="60">
        <v>57</v>
      </c>
      <c r="B68" s="30" t="s">
        <v>214</v>
      </c>
      <c r="C68" s="26" t="s">
        <v>20</v>
      </c>
      <c r="D68" s="47">
        <v>43372</v>
      </c>
      <c r="E68" s="29">
        <v>43376</v>
      </c>
      <c r="F68" s="32" t="s">
        <v>292</v>
      </c>
      <c r="G68" s="48" t="s">
        <v>363</v>
      </c>
      <c r="H68" s="32" t="s">
        <v>228</v>
      </c>
      <c r="I68" s="31">
        <v>1776.96</v>
      </c>
      <c r="J68" s="34">
        <v>936</v>
      </c>
      <c r="K68" s="34">
        <v>936</v>
      </c>
      <c r="L68" s="34">
        <v>45</v>
      </c>
      <c r="M68" s="34"/>
      <c r="N68" s="34"/>
      <c r="O68" s="34"/>
      <c r="P68" s="34"/>
      <c r="Q68" s="34"/>
      <c r="R68" s="26" t="s">
        <v>43</v>
      </c>
      <c r="S68" s="26" t="s">
        <v>364</v>
      </c>
      <c r="T68" s="26"/>
    </row>
    <row r="69" spans="1:20" s="5" customFormat="1" ht="25.5" x14ac:dyDescent="0.25">
      <c r="A69" s="60">
        <v>58</v>
      </c>
      <c r="B69" s="30" t="s">
        <v>295</v>
      </c>
      <c r="C69" s="26" t="s">
        <v>294</v>
      </c>
      <c r="D69" s="47">
        <v>43372</v>
      </c>
      <c r="E69" s="29">
        <v>43376</v>
      </c>
      <c r="F69" s="32" t="s">
        <v>293</v>
      </c>
      <c r="G69" s="48" t="s">
        <v>362</v>
      </c>
      <c r="H69" s="32" t="s">
        <v>228</v>
      </c>
      <c r="I69" s="31">
        <v>1362.59</v>
      </c>
      <c r="J69" s="34">
        <v>682.5</v>
      </c>
      <c r="K69" s="34">
        <v>682.5</v>
      </c>
      <c r="L69" s="34">
        <v>45</v>
      </c>
      <c r="M69" s="34"/>
      <c r="N69" s="34"/>
      <c r="O69" s="34"/>
      <c r="P69" s="34"/>
      <c r="Q69" s="34"/>
      <c r="R69" s="26" t="s">
        <v>43</v>
      </c>
      <c r="S69" s="26" t="s">
        <v>296</v>
      </c>
      <c r="T69" s="26"/>
    </row>
    <row r="70" spans="1:20" s="5" customFormat="1" ht="162" customHeight="1" x14ac:dyDescent="0.25">
      <c r="A70" s="60">
        <v>59</v>
      </c>
      <c r="B70" s="30" t="s">
        <v>41</v>
      </c>
      <c r="C70" s="26" t="s">
        <v>26</v>
      </c>
      <c r="D70" s="47">
        <v>43373</v>
      </c>
      <c r="E70" s="29">
        <v>43377</v>
      </c>
      <c r="F70" s="32" t="s">
        <v>277</v>
      </c>
      <c r="G70" s="48" t="s">
        <v>365</v>
      </c>
      <c r="H70" s="32" t="s">
        <v>260</v>
      </c>
      <c r="I70" s="31">
        <v>787.43</v>
      </c>
      <c r="J70" s="34">
        <v>473.2</v>
      </c>
      <c r="K70" s="34">
        <v>546</v>
      </c>
      <c r="L70" s="34">
        <v>45</v>
      </c>
      <c r="M70" s="34"/>
      <c r="N70" s="34"/>
      <c r="O70" s="34">
        <v>1849</v>
      </c>
      <c r="P70" s="34"/>
      <c r="Q70" s="34"/>
      <c r="R70" s="26" t="s">
        <v>43</v>
      </c>
      <c r="S70" s="26" t="s">
        <v>301</v>
      </c>
      <c r="T70" s="26" t="s">
        <v>302</v>
      </c>
    </row>
    <row r="71" spans="1:20" s="5" customFormat="1" ht="169.5" customHeight="1" x14ac:dyDescent="0.25">
      <c r="A71" s="60">
        <v>60</v>
      </c>
      <c r="B71" s="30" t="s">
        <v>25</v>
      </c>
      <c r="C71" s="26" t="s">
        <v>26</v>
      </c>
      <c r="D71" s="47">
        <v>43374</v>
      </c>
      <c r="E71" s="29">
        <v>43377</v>
      </c>
      <c r="F71" s="32" t="s">
        <v>258</v>
      </c>
      <c r="G71" s="48" t="s">
        <v>366</v>
      </c>
      <c r="H71" s="32" t="s">
        <v>232</v>
      </c>
      <c r="I71" s="31">
        <v>90</v>
      </c>
      <c r="J71" s="34">
        <v>312</v>
      </c>
      <c r="K71" s="34">
        <v>312</v>
      </c>
      <c r="L71" s="34">
        <v>0</v>
      </c>
      <c r="M71" s="34"/>
      <c r="N71" s="34"/>
      <c r="O71" s="34">
        <v>350</v>
      </c>
      <c r="P71" s="34"/>
      <c r="Q71" s="34"/>
      <c r="R71" s="26" t="s">
        <v>43</v>
      </c>
      <c r="S71" s="26" t="s">
        <v>233</v>
      </c>
      <c r="T71" s="26"/>
    </row>
    <row r="72" spans="1:20" s="5" customFormat="1" ht="57.75" customHeight="1" x14ac:dyDescent="0.25">
      <c r="A72" s="60">
        <v>61</v>
      </c>
      <c r="B72" s="30" t="s">
        <v>75</v>
      </c>
      <c r="C72" s="26" t="s">
        <v>263</v>
      </c>
      <c r="D72" s="47">
        <v>43383</v>
      </c>
      <c r="E72" s="29">
        <v>43387</v>
      </c>
      <c r="F72" s="32" t="s">
        <v>282</v>
      </c>
      <c r="G72" s="48" t="s">
        <v>367</v>
      </c>
      <c r="H72" s="32" t="s">
        <v>264</v>
      </c>
      <c r="I72" s="31">
        <v>673.61</v>
      </c>
      <c r="J72" s="34">
        <v>507</v>
      </c>
      <c r="K72" s="34">
        <v>338</v>
      </c>
      <c r="L72" s="34">
        <v>45</v>
      </c>
      <c r="M72" s="34"/>
      <c r="N72" s="34"/>
      <c r="O72" s="34"/>
      <c r="P72" s="34">
        <v>3000</v>
      </c>
      <c r="Q72" s="34"/>
      <c r="R72" s="26" t="s">
        <v>43</v>
      </c>
      <c r="S72" s="26" t="s">
        <v>300</v>
      </c>
      <c r="T72" s="26"/>
    </row>
    <row r="73" spans="1:20" s="5" customFormat="1" ht="89.25" x14ac:dyDescent="0.25">
      <c r="A73" s="60">
        <v>62</v>
      </c>
      <c r="B73" s="30" t="s">
        <v>117</v>
      </c>
      <c r="C73" s="26" t="s">
        <v>23</v>
      </c>
      <c r="D73" s="47">
        <v>43383</v>
      </c>
      <c r="E73" s="29">
        <v>43387</v>
      </c>
      <c r="F73" s="32" t="s">
        <v>327</v>
      </c>
      <c r="G73" s="48" t="s">
        <v>368</v>
      </c>
      <c r="H73" s="32" t="s">
        <v>328</v>
      </c>
      <c r="I73" s="31">
        <v>1613.11</v>
      </c>
      <c r="J73" s="34">
        <v>351</v>
      </c>
      <c r="K73" s="34">
        <v>585</v>
      </c>
      <c r="L73" s="34">
        <v>45</v>
      </c>
      <c r="M73" s="34"/>
      <c r="N73" s="34"/>
      <c r="O73" s="34"/>
      <c r="P73" s="34"/>
      <c r="Q73" s="34"/>
      <c r="R73" s="26" t="s">
        <v>43</v>
      </c>
      <c r="S73" s="26" t="s">
        <v>329</v>
      </c>
      <c r="T73" s="26"/>
    </row>
    <row r="74" spans="1:20" s="5" customFormat="1" ht="134.25" customHeight="1" x14ac:dyDescent="0.25">
      <c r="A74" s="60">
        <v>63</v>
      </c>
      <c r="B74" s="30" t="s">
        <v>214</v>
      </c>
      <c r="C74" s="26" t="s">
        <v>20</v>
      </c>
      <c r="D74" s="47">
        <v>43383</v>
      </c>
      <c r="E74" s="29">
        <v>43387</v>
      </c>
      <c r="F74" s="32" t="s">
        <v>339</v>
      </c>
      <c r="G74" s="48" t="s">
        <v>379</v>
      </c>
      <c r="H74" s="32" t="s">
        <v>328</v>
      </c>
      <c r="I74" s="31">
        <v>0</v>
      </c>
      <c r="J74" s="34">
        <v>0</v>
      </c>
      <c r="K74" s="34">
        <v>780</v>
      </c>
      <c r="L74" s="34">
        <v>45</v>
      </c>
      <c r="M74" s="34"/>
      <c r="N74" s="34"/>
      <c r="O74" s="34"/>
      <c r="P74" s="34"/>
      <c r="Q74" s="34"/>
      <c r="R74" s="26" t="s">
        <v>43</v>
      </c>
      <c r="S74" s="26" t="s">
        <v>340</v>
      </c>
      <c r="T74" s="26" t="s">
        <v>456</v>
      </c>
    </row>
    <row r="75" spans="1:20" s="5" customFormat="1" ht="90.75" customHeight="1" x14ac:dyDescent="0.25">
      <c r="A75" s="60">
        <v>64</v>
      </c>
      <c r="B75" s="30" t="s">
        <v>71</v>
      </c>
      <c r="C75" s="26" t="s">
        <v>283</v>
      </c>
      <c r="D75" s="47">
        <v>43387</v>
      </c>
      <c r="E75" s="29">
        <v>43393</v>
      </c>
      <c r="F75" s="32" t="s">
        <v>284</v>
      </c>
      <c r="G75" s="48" t="s">
        <v>369</v>
      </c>
      <c r="H75" s="32" t="s">
        <v>285</v>
      </c>
      <c r="I75" s="31">
        <v>1591.69</v>
      </c>
      <c r="J75" s="34">
        <v>845</v>
      </c>
      <c r="K75" s="34">
        <v>507</v>
      </c>
      <c r="L75" s="34">
        <v>45</v>
      </c>
      <c r="M75" s="34">
        <v>85.85</v>
      </c>
      <c r="N75" s="34"/>
      <c r="O75" s="34"/>
      <c r="P75" s="34"/>
      <c r="Q75" s="34"/>
      <c r="R75" s="26" t="s">
        <v>43</v>
      </c>
      <c r="S75" s="26" t="s">
        <v>299</v>
      </c>
      <c r="T75" s="26"/>
    </row>
    <row r="76" spans="1:20" s="5" customFormat="1" ht="174.75" customHeight="1" x14ac:dyDescent="0.25">
      <c r="A76" s="60">
        <v>65</v>
      </c>
      <c r="B76" s="30" t="s">
        <v>79</v>
      </c>
      <c r="C76" s="26" t="s">
        <v>80</v>
      </c>
      <c r="D76" s="47" t="s">
        <v>288</v>
      </c>
      <c r="E76" s="29">
        <v>43391</v>
      </c>
      <c r="F76" s="32" t="s">
        <v>289</v>
      </c>
      <c r="G76" s="48" t="s">
        <v>370</v>
      </c>
      <c r="H76" s="32" t="s">
        <v>87</v>
      </c>
      <c r="I76" s="31">
        <v>64</v>
      </c>
      <c r="J76" s="34">
        <v>312</v>
      </c>
      <c r="K76" s="34">
        <v>312</v>
      </c>
      <c r="L76" s="34">
        <v>0</v>
      </c>
      <c r="M76" s="34"/>
      <c r="N76" s="34"/>
      <c r="O76" s="34"/>
      <c r="P76" s="34"/>
      <c r="Q76" s="34">
        <v>9000</v>
      </c>
      <c r="R76" s="26" t="s">
        <v>43</v>
      </c>
      <c r="S76" s="26" t="s">
        <v>297</v>
      </c>
      <c r="T76" s="26"/>
    </row>
    <row r="77" spans="1:20" s="16" customFormat="1" ht="81" customHeight="1" x14ac:dyDescent="0.25">
      <c r="A77" s="63">
        <v>66</v>
      </c>
      <c r="B77" s="49" t="s">
        <v>315</v>
      </c>
      <c r="C77" s="27" t="s">
        <v>317</v>
      </c>
      <c r="D77" s="50">
        <v>43389</v>
      </c>
      <c r="E77" s="51">
        <v>43391</v>
      </c>
      <c r="F77" s="48" t="s">
        <v>382</v>
      </c>
      <c r="G77" s="48" t="s">
        <v>381</v>
      </c>
      <c r="H77" s="48" t="s">
        <v>82</v>
      </c>
      <c r="I77" s="52">
        <v>173.09</v>
      </c>
      <c r="J77" s="53">
        <v>312</v>
      </c>
      <c r="K77" s="53">
        <v>156</v>
      </c>
      <c r="L77" s="53">
        <v>45</v>
      </c>
      <c r="M77" s="53"/>
      <c r="N77" s="53"/>
      <c r="O77" s="53"/>
      <c r="P77" s="53"/>
      <c r="Q77" s="53"/>
      <c r="R77" s="27" t="s">
        <v>43</v>
      </c>
      <c r="S77" s="27" t="s">
        <v>355</v>
      </c>
      <c r="T77" s="27"/>
    </row>
    <row r="78" spans="1:20" s="13" customFormat="1" ht="104.25" customHeight="1" x14ac:dyDescent="0.25">
      <c r="A78" s="60">
        <v>67</v>
      </c>
      <c r="B78" s="49" t="s">
        <v>89</v>
      </c>
      <c r="C78" s="27" t="s">
        <v>90</v>
      </c>
      <c r="D78" s="50">
        <v>43390</v>
      </c>
      <c r="E78" s="51">
        <v>43393</v>
      </c>
      <c r="F78" s="48" t="s">
        <v>345</v>
      </c>
      <c r="G78" s="48" t="s">
        <v>371</v>
      </c>
      <c r="H78" s="48" t="s">
        <v>346</v>
      </c>
      <c r="I78" s="52">
        <v>1853.24</v>
      </c>
      <c r="J78" s="53">
        <v>383.07</v>
      </c>
      <c r="K78" s="53">
        <v>663</v>
      </c>
      <c r="L78" s="53">
        <v>45</v>
      </c>
      <c r="M78" s="53"/>
      <c r="N78" s="53"/>
      <c r="O78" s="53"/>
      <c r="P78" s="53">
        <v>200</v>
      </c>
      <c r="Q78" s="53"/>
      <c r="R78" s="26" t="s">
        <v>43</v>
      </c>
      <c r="S78" s="26" t="s">
        <v>347</v>
      </c>
      <c r="T78" s="27"/>
    </row>
    <row r="79" spans="1:20" s="5" customFormat="1" ht="93.75" customHeight="1" x14ac:dyDescent="0.25">
      <c r="A79" s="60">
        <v>68</v>
      </c>
      <c r="B79" s="30" t="s">
        <v>222</v>
      </c>
      <c r="C79" s="26" t="s">
        <v>220</v>
      </c>
      <c r="D79" s="47">
        <v>43392</v>
      </c>
      <c r="E79" s="29">
        <v>43399</v>
      </c>
      <c r="F79" s="32" t="s">
        <v>223</v>
      </c>
      <c r="G79" s="48" t="s">
        <v>372</v>
      </c>
      <c r="H79" s="32" t="s">
        <v>224</v>
      </c>
      <c r="I79" s="31">
        <v>1537.66</v>
      </c>
      <c r="J79" s="34">
        <v>1105</v>
      </c>
      <c r="K79" s="34">
        <v>663</v>
      </c>
      <c r="L79" s="34">
        <v>45</v>
      </c>
      <c r="M79" s="34">
        <v>43.43</v>
      </c>
      <c r="N79" s="34"/>
      <c r="O79" s="34">
        <v>128.38</v>
      </c>
      <c r="P79" s="34"/>
      <c r="Q79" s="34"/>
      <c r="R79" s="26" t="s">
        <v>43</v>
      </c>
      <c r="S79" s="26" t="s">
        <v>231</v>
      </c>
      <c r="T79" s="26"/>
    </row>
    <row r="80" spans="1:20" s="16" customFormat="1" ht="259.5" customHeight="1" x14ac:dyDescent="0.25">
      <c r="A80" s="63">
        <v>69</v>
      </c>
      <c r="B80" s="49" t="s">
        <v>214</v>
      </c>
      <c r="C80" s="27" t="s">
        <v>20</v>
      </c>
      <c r="D80" s="50">
        <v>43394</v>
      </c>
      <c r="E80" s="51">
        <v>43399</v>
      </c>
      <c r="F80" s="89" t="s">
        <v>350</v>
      </c>
      <c r="G80" s="48" t="s">
        <v>397</v>
      </c>
      <c r="H80" s="48" t="s">
        <v>342</v>
      </c>
      <c r="I80" s="52">
        <v>1609.51</v>
      </c>
      <c r="J80" s="53">
        <v>1560</v>
      </c>
      <c r="K80" s="53">
        <v>1170</v>
      </c>
      <c r="L80" s="53">
        <v>45</v>
      </c>
      <c r="M80" s="53"/>
      <c r="N80" s="53"/>
      <c r="O80" s="53"/>
      <c r="P80" s="53"/>
      <c r="Q80" s="53"/>
      <c r="R80" s="27" t="s">
        <v>43</v>
      </c>
      <c r="S80" s="27" t="s">
        <v>398</v>
      </c>
      <c r="T80" s="27" t="s">
        <v>399</v>
      </c>
    </row>
    <row r="81" spans="1:119" s="16" customFormat="1" ht="38.450000000000003" customHeight="1" x14ac:dyDescent="0.25">
      <c r="A81" s="63">
        <v>70</v>
      </c>
      <c r="B81" s="49" t="s">
        <v>208</v>
      </c>
      <c r="C81" s="27" t="s">
        <v>349</v>
      </c>
      <c r="D81" s="50">
        <v>43394</v>
      </c>
      <c r="E81" s="51">
        <v>43400</v>
      </c>
      <c r="F81" s="89"/>
      <c r="G81" s="48" t="s">
        <v>400</v>
      </c>
      <c r="H81" s="48" t="s">
        <v>342</v>
      </c>
      <c r="I81" s="52">
        <v>1884.71</v>
      </c>
      <c r="J81" s="53">
        <v>1300</v>
      </c>
      <c r="K81" s="53">
        <v>780</v>
      </c>
      <c r="L81" s="53">
        <v>45</v>
      </c>
      <c r="M81" s="53"/>
      <c r="N81" s="53"/>
      <c r="O81" s="53"/>
      <c r="P81" s="53"/>
      <c r="Q81" s="53"/>
      <c r="R81" s="27" t="s">
        <v>43</v>
      </c>
      <c r="S81" s="27" t="s">
        <v>351</v>
      </c>
      <c r="T81" s="27"/>
    </row>
    <row r="82" spans="1:119" s="5" customFormat="1" ht="177.75" customHeight="1" x14ac:dyDescent="0.25">
      <c r="A82" s="60">
        <v>71</v>
      </c>
      <c r="B82" s="30" t="s">
        <v>279</v>
      </c>
      <c r="C82" s="26" t="s">
        <v>280</v>
      </c>
      <c r="D82" s="47">
        <v>43395</v>
      </c>
      <c r="E82" s="29">
        <v>43398</v>
      </c>
      <c r="F82" s="32" t="s">
        <v>281</v>
      </c>
      <c r="G82" s="48" t="s">
        <v>375</v>
      </c>
      <c r="H82" s="32" t="s">
        <v>286</v>
      </c>
      <c r="I82" s="31">
        <v>0</v>
      </c>
      <c r="J82" s="34">
        <v>312</v>
      </c>
      <c r="K82" s="34">
        <v>312</v>
      </c>
      <c r="L82" s="34">
        <v>0</v>
      </c>
      <c r="M82" s="34"/>
      <c r="N82" s="34"/>
      <c r="O82" s="34"/>
      <c r="P82" s="34"/>
      <c r="Q82" s="34">
        <v>3150</v>
      </c>
      <c r="R82" s="26"/>
      <c r="S82" s="26" t="s">
        <v>373</v>
      </c>
      <c r="T82" s="26" t="s">
        <v>374</v>
      </c>
    </row>
    <row r="83" spans="1:119" s="16" customFormat="1" ht="127.5" x14ac:dyDescent="0.25">
      <c r="A83" s="63">
        <v>82</v>
      </c>
      <c r="B83" s="49" t="s">
        <v>75</v>
      </c>
      <c r="C83" s="27" t="s">
        <v>76</v>
      </c>
      <c r="D83" s="50">
        <v>43397</v>
      </c>
      <c r="E83" s="51">
        <v>43400</v>
      </c>
      <c r="F83" s="48" t="s">
        <v>344</v>
      </c>
      <c r="G83" s="48" t="s">
        <v>401</v>
      </c>
      <c r="H83" s="48" t="s">
        <v>198</v>
      </c>
      <c r="I83" s="52">
        <v>982.42</v>
      </c>
      <c r="J83" s="53">
        <v>124.8</v>
      </c>
      <c r="K83" s="53">
        <v>312</v>
      </c>
      <c r="L83" s="53">
        <v>45</v>
      </c>
      <c r="M83" s="53"/>
      <c r="N83" s="53"/>
      <c r="O83" s="53"/>
      <c r="P83" s="53"/>
      <c r="Q83" s="53"/>
      <c r="R83" s="27" t="s">
        <v>43</v>
      </c>
      <c r="S83" s="27" t="s">
        <v>352</v>
      </c>
      <c r="T83" s="27" t="s">
        <v>353</v>
      </c>
    </row>
    <row r="84" spans="1:119" s="5" customFormat="1" ht="76.5" customHeight="1" x14ac:dyDescent="0.25">
      <c r="A84" s="60">
        <v>73</v>
      </c>
      <c r="B84" s="30" t="s">
        <v>47</v>
      </c>
      <c r="C84" s="26" t="s">
        <v>127</v>
      </c>
      <c r="D84" s="47">
        <v>43401</v>
      </c>
      <c r="E84" s="29">
        <v>43407</v>
      </c>
      <c r="F84" s="32" t="s">
        <v>324</v>
      </c>
      <c r="G84" s="48" t="s">
        <v>376</v>
      </c>
      <c r="H84" s="32" t="s">
        <v>325</v>
      </c>
      <c r="I84" s="31">
        <v>601.62</v>
      </c>
      <c r="J84" s="34">
        <v>780</v>
      </c>
      <c r="K84" s="34">
        <v>312</v>
      </c>
      <c r="L84" s="34">
        <v>45</v>
      </c>
      <c r="M84" s="34">
        <v>200</v>
      </c>
      <c r="N84" s="34">
        <v>1988</v>
      </c>
      <c r="O84" s="34"/>
      <c r="P84" s="34">
        <v>990</v>
      </c>
      <c r="Q84" s="34"/>
      <c r="R84" s="26" t="s">
        <v>43</v>
      </c>
      <c r="S84" s="26" t="s">
        <v>326</v>
      </c>
      <c r="T84" s="26"/>
    </row>
    <row r="85" spans="1:119" s="5" customFormat="1" ht="89.25" x14ac:dyDescent="0.25">
      <c r="A85" s="60">
        <v>74</v>
      </c>
      <c r="B85" s="30" t="s">
        <v>54</v>
      </c>
      <c r="C85" s="26" t="s">
        <v>55</v>
      </c>
      <c r="D85" s="47">
        <v>43402</v>
      </c>
      <c r="E85" s="29">
        <v>43406</v>
      </c>
      <c r="F85" s="32" t="s">
        <v>278</v>
      </c>
      <c r="G85" s="48" t="s">
        <v>377</v>
      </c>
      <c r="H85" s="32" t="s">
        <v>287</v>
      </c>
      <c r="I85" s="31">
        <v>585.95000000000005</v>
      </c>
      <c r="J85" s="34">
        <v>507</v>
      </c>
      <c r="K85" s="34">
        <v>338</v>
      </c>
      <c r="L85" s="34">
        <v>45</v>
      </c>
      <c r="M85" s="34">
        <v>197.95</v>
      </c>
      <c r="N85" s="34"/>
      <c r="O85" s="34"/>
      <c r="P85" s="34"/>
      <c r="Q85" s="34">
        <v>10800</v>
      </c>
      <c r="R85" s="26" t="s">
        <v>43</v>
      </c>
      <c r="S85" s="26" t="s">
        <v>298</v>
      </c>
      <c r="T85" s="26"/>
    </row>
    <row r="86" spans="1:119" s="5" customFormat="1" ht="105.75" customHeight="1" x14ac:dyDescent="0.25">
      <c r="A86" s="60">
        <v>75</v>
      </c>
      <c r="B86" s="30" t="s">
        <v>320</v>
      </c>
      <c r="C86" s="26" t="s">
        <v>321</v>
      </c>
      <c r="D86" s="47">
        <v>43402</v>
      </c>
      <c r="E86" s="29">
        <v>43416</v>
      </c>
      <c r="F86" s="32" t="s">
        <v>322</v>
      </c>
      <c r="G86" s="48" t="s">
        <v>384</v>
      </c>
      <c r="H86" s="32" t="s">
        <v>383</v>
      </c>
      <c r="I86" s="31">
        <v>1432.69</v>
      </c>
      <c r="J86" s="34">
        <f>507+2080</f>
        <v>2587</v>
      </c>
      <c r="K86" s="34">
        <v>858</v>
      </c>
      <c r="L86" s="34">
        <v>45</v>
      </c>
      <c r="M86" s="34"/>
      <c r="N86" s="34"/>
      <c r="O86" s="34"/>
      <c r="P86" s="34"/>
      <c r="Q86" s="34"/>
      <c r="R86" s="26" t="s">
        <v>43</v>
      </c>
      <c r="S86" s="26" t="s">
        <v>323</v>
      </c>
      <c r="T86" s="26"/>
    </row>
    <row r="87" spans="1:119" s="16" customFormat="1" ht="295.5" customHeight="1" x14ac:dyDescent="0.25">
      <c r="A87" s="63">
        <v>76</v>
      </c>
      <c r="B87" s="49" t="s">
        <v>214</v>
      </c>
      <c r="C87" s="27" t="s">
        <v>20</v>
      </c>
      <c r="D87" s="54">
        <v>43403</v>
      </c>
      <c r="E87" s="55">
        <v>43415</v>
      </c>
      <c r="F87" s="56" t="s">
        <v>393</v>
      </c>
      <c r="G87" s="48" t="s">
        <v>394</v>
      </c>
      <c r="H87" s="56" t="s">
        <v>343</v>
      </c>
      <c r="I87" s="52">
        <v>732.05</v>
      </c>
      <c r="J87" s="53"/>
      <c r="K87" s="53"/>
      <c r="L87" s="53"/>
      <c r="M87" s="53"/>
      <c r="N87" s="53"/>
      <c r="O87" s="53"/>
      <c r="P87" s="53"/>
      <c r="Q87" s="53"/>
      <c r="R87" s="22" t="s">
        <v>43</v>
      </c>
      <c r="S87" s="22" t="s">
        <v>395</v>
      </c>
      <c r="T87" s="22" t="s">
        <v>396</v>
      </c>
    </row>
    <row r="88" spans="1:119" s="5" customFormat="1" ht="120" customHeight="1" x14ac:dyDescent="0.25">
      <c r="A88" s="60">
        <v>77</v>
      </c>
      <c r="B88" s="30" t="s">
        <v>279</v>
      </c>
      <c r="C88" s="26" t="s">
        <v>280</v>
      </c>
      <c r="D88" s="57">
        <v>43405</v>
      </c>
      <c r="E88" s="43">
        <v>43415</v>
      </c>
      <c r="F88" s="44" t="s">
        <v>318</v>
      </c>
      <c r="G88" s="48" t="s">
        <v>392</v>
      </c>
      <c r="H88" s="44" t="s">
        <v>391</v>
      </c>
      <c r="I88" s="31">
        <v>0</v>
      </c>
      <c r="J88" s="34">
        <f>1612+468</f>
        <v>2080</v>
      </c>
      <c r="K88" s="34">
        <v>1040</v>
      </c>
      <c r="L88" s="34">
        <v>45</v>
      </c>
      <c r="M88" s="34">
        <v>345.42</v>
      </c>
      <c r="N88" s="34"/>
      <c r="O88" s="34"/>
      <c r="P88" s="34"/>
      <c r="Q88" s="34"/>
      <c r="R88" s="42" t="s">
        <v>43</v>
      </c>
      <c r="S88" s="42" t="s">
        <v>457</v>
      </c>
      <c r="T88" s="42" t="s">
        <v>455</v>
      </c>
    </row>
    <row r="89" spans="1:119" s="5" customFormat="1" ht="57.75" customHeight="1" x14ac:dyDescent="0.25">
      <c r="A89" s="60">
        <v>78</v>
      </c>
      <c r="B89" s="30" t="s">
        <v>88</v>
      </c>
      <c r="C89" s="26" t="s">
        <v>316</v>
      </c>
      <c r="D89" s="79">
        <v>43405</v>
      </c>
      <c r="E89" s="81">
        <v>43415</v>
      </c>
      <c r="F89" s="83" t="s">
        <v>318</v>
      </c>
      <c r="G89" s="90" t="s">
        <v>385</v>
      </c>
      <c r="H89" s="83" t="s">
        <v>319</v>
      </c>
      <c r="I89" s="31">
        <v>0</v>
      </c>
      <c r="J89" s="34">
        <f>1612+468</f>
        <v>2080</v>
      </c>
      <c r="K89" s="34">
        <v>1040</v>
      </c>
      <c r="L89" s="34">
        <v>45</v>
      </c>
      <c r="M89" s="34">
        <v>113</v>
      </c>
      <c r="N89" s="34"/>
      <c r="O89" s="34"/>
      <c r="P89" s="34"/>
      <c r="Q89" s="34">
        <v>1435</v>
      </c>
      <c r="R89" s="75" t="s">
        <v>43</v>
      </c>
      <c r="S89" s="75" t="s">
        <v>386</v>
      </c>
      <c r="T89" s="75" t="s">
        <v>387</v>
      </c>
    </row>
    <row r="90" spans="1:119" s="5" customFormat="1" ht="99.75" customHeight="1" x14ac:dyDescent="0.25">
      <c r="A90" s="60">
        <v>79</v>
      </c>
      <c r="B90" s="30" t="s">
        <v>315</v>
      </c>
      <c r="C90" s="26" t="s">
        <v>317</v>
      </c>
      <c r="D90" s="80"/>
      <c r="E90" s="82"/>
      <c r="F90" s="84"/>
      <c r="G90" s="91"/>
      <c r="H90" s="84"/>
      <c r="I90" s="31">
        <v>0</v>
      </c>
      <c r="J90" s="34">
        <f>1612+468</f>
        <v>2080</v>
      </c>
      <c r="K90" s="34">
        <v>1040</v>
      </c>
      <c r="L90" s="34">
        <v>45</v>
      </c>
      <c r="M90" s="34">
        <v>113</v>
      </c>
      <c r="N90" s="34"/>
      <c r="O90" s="34"/>
      <c r="P90" s="34"/>
      <c r="Q90" s="34"/>
      <c r="R90" s="76"/>
      <c r="S90" s="76"/>
      <c r="T90" s="76"/>
    </row>
    <row r="91" spans="1:119" s="16" customFormat="1" ht="178.5" customHeight="1" x14ac:dyDescent="0.25">
      <c r="A91" s="63">
        <v>80</v>
      </c>
      <c r="B91" s="49" t="s">
        <v>119</v>
      </c>
      <c r="C91" s="27" t="s">
        <v>334</v>
      </c>
      <c r="D91" s="58">
        <v>43411</v>
      </c>
      <c r="E91" s="59">
        <v>43419</v>
      </c>
      <c r="F91" s="28" t="s">
        <v>335</v>
      </c>
      <c r="G91" s="48" t="s">
        <v>388</v>
      </c>
      <c r="H91" s="28" t="s">
        <v>389</v>
      </c>
      <c r="I91" s="52">
        <v>0</v>
      </c>
      <c r="J91" s="53">
        <f>1183+169</f>
        <v>1352</v>
      </c>
      <c r="K91" s="53">
        <v>338</v>
      </c>
      <c r="L91" s="53">
        <v>45</v>
      </c>
      <c r="M91" s="53"/>
      <c r="N91" s="53"/>
      <c r="O91" s="53"/>
      <c r="P91" s="53"/>
      <c r="Q91" s="53"/>
      <c r="R91" s="23" t="s">
        <v>43</v>
      </c>
      <c r="S91" s="23" t="s">
        <v>390</v>
      </c>
      <c r="T91" s="23" t="s">
        <v>348</v>
      </c>
    </row>
    <row r="92" spans="1:119" s="13" customFormat="1" ht="141.75" customHeight="1" x14ac:dyDescent="0.25">
      <c r="A92" s="60">
        <v>81</v>
      </c>
      <c r="B92" s="49" t="s">
        <v>100</v>
      </c>
      <c r="C92" s="27" t="s">
        <v>101</v>
      </c>
      <c r="D92" s="58">
        <v>43412</v>
      </c>
      <c r="E92" s="51">
        <v>43413</v>
      </c>
      <c r="F92" s="48" t="s">
        <v>356</v>
      </c>
      <c r="G92" s="48" t="s">
        <v>404</v>
      </c>
      <c r="H92" s="48" t="s">
        <v>357</v>
      </c>
      <c r="I92" s="52">
        <v>872.54</v>
      </c>
      <c r="J92" s="53">
        <v>0</v>
      </c>
      <c r="K92" s="53">
        <v>468</v>
      </c>
      <c r="L92" s="53">
        <v>45</v>
      </c>
      <c r="M92" s="53"/>
      <c r="N92" s="53"/>
      <c r="O92" s="53"/>
      <c r="P92" s="53"/>
      <c r="Q92" s="53"/>
      <c r="R92" s="27" t="s">
        <v>43</v>
      </c>
      <c r="S92" s="23" t="s">
        <v>405</v>
      </c>
      <c r="T92" s="23"/>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c r="CB92" s="16"/>
      <c r="CC92" s="16"/>
      <c r="CD92" s="16"/>
      <c r="CE92" s="16"/>
      <c r="CF92" s="16"/>
      <c r="CG92" s="16"/>
      <c r="CH92" s="16"/>
      <c r="CI92" s="16"/>
      <c r="CJ92" s="16"/>
      <c r="CK92" s="16"/>
      <c r="CL92" s="16"/>
      <c r="CM92" s="16"/>
      <c r="CN92" s="16"/>
      <c r="CO92" s="16"/>
      <c r="CP92" s="16"/>
      <c r="CQ92" s="16"/>
      <c r="CR92" s="16"/>
      <c r="CS92" s="16"/>
      <c r="CT92" s="16"/>
      <c r="CU92" s="16"/>
      <c r="CV92" s="16"/>
      <c r="CW92" s="16"/>
      <c r="CX92" s="16"/>
      <c r="CY92" s="16"/>
      <c r="CZ92" s="16"/>
      <c r="DA92" s="16"/>
      <c r="DB92" s="16"/>
      <c r="DC92" s="16"/>
      <c r="DD92" s="16"/>
      <c r="DE92" s="16"/>
      <c r="DF92" s="16"/>
      <c r="DG92" s="16"/>
      <c r="DH92" s="16"/>
      <c r="DI92" s="16"/>
      <c r="DJ92" s="16"/>
      <c r="DK92" s="16"/>
      <c r="DL92" s="16"/>
      <c r="DM92" s="16"/>
      <c r="DN92" s="16"/>
      <c r="DO92" s="16"/>
    </row>
    <row r="93" spans="1:119" s="16" customFormat="1" ht="102" customHeight="1" x14ac:dyDescent="0.25">
      <c r="A93" s="63">
        <v>81</v>
      </c>
      <c r="B93" s="49" t="s">
        <v>311</v>
      </c>
      <c r="C93" s="27" t="s">
        <v>200</v>
      </c>
      <c r="D93" s="50">
        <v>43416</v>
      </c>
      <c r="E93" s="51">
        <v>43418</v>
      </c>
      <c r="F93" s="48" t="s">
        <v>312</v>
      </c>
      <c r="G93" s="48" t="s">
        <v>452</v>
      </c>
      <c r="H93" s="48" t="s">
        <v>87</v>
      </c>
      <c r="I93" s="52">
        <v>0</v>
      </c>
      <c r="J93" s="53">
        <v>195</v>
      </c>
      <c r="K93" s="53">
        <v>390</v>
      </c>
      <c r="L93" s="53">
        <v>45</v>
      </c>
      <c r="M93" s="53"/>
      <c r="N93" s="53"/>
      <c r="O93" s="53"/>
      <c r="P93" s="53"/>
      <c r="Q93" s="53"/>
      <c r="R93" s="27" t="s">
        <v>43</v>
      </c>
      <c r="S93" s="27" t="s">
        <v>313</v>
      </c>
      <c r="T93" s="27" t="s">
        <v>314</v>
      </c>
    </row>
    <row r="94" spans="1:119" s="24" customFormat="1" ht="193.5" customHeight="1" x14ac:dyDescent="0.25">
      <c r="A94" s="63">
        <v>83</v>
      </c>
      <c r="B94" s="27" t="s">
        <v>402</v>
      </c>
      <c r="C94" s="27" t="s">
        <v>406</v>
      </c>
      <c r="D94" s="51">
        <v>43403</v>
      </c>
      <c r="E94" s="51">
        <v>43420</v>
      </c>
      <c r="F94" s="27" t="s">
        <v>411</v>
      </c>
      <c r="G94" s="67" t="s">
        <v>453</v>
      </c>
      <c r="H94" s="67" t="s">
        <v>391</v>
      </c>
      <c r="I94" s="71">
        <v>0</v>
      </c>
      <c r="J94" s="71">
        <v>0</v>
      </c>
      <c r="K94" s="71">
        <v>0</v>
      </c>
      <c r="L94" s="71">
        <v>0</v>
      </c>
      <c r="M94" s="67"/>
      <c r="N94" s="67"/>
      <c r="O94" s="67"/>
      <c r="P94" s="67"/>
      <c r="Q94" s="67"/>
      <c r="R94" s="67" t="s">
        <v>184</v>
      </c>
      <c r="S94" s="67" t="s">
        <v>412</v>
      </c>
      <c r="T94" s="67" t="s">
        <v>413</v>
      </c>
    </row>
    <row r="95" spans="1:119" ht="225" customHeight="1" x14ac:dyDescent="0.25">
      <c r="A95" s="68">
        <v>84</v>
      </c>
      <c r="B95" s="65" t="s">
        <v>403</v>
      </c>
      <c r="C95" s="65" t="s">
        <v>317</v>
      </c>
      <c r="D95" s="69">
        <v>43403</v>
      </c>
      <c r="E95" s="69">
        <v>43421</v>
      </c>
      <c r="F95" s="65" t="s">
        <v>414</v>
      </c>
      <c r="G95" s="65" t="s">
        <v>415</v>
      </c>
      <c r="H95" s="65" t="s">
        <v>417</v>
      </c>
      <c r="I95" s="72">
        <v>0</v>
      </c>
      <c r="J95" s="72">
        <v>0</v>
      </c>
      <c r="K95" s="72">
        <v>0</v>
      </c>
      <c r="L95" s="72">
        <v>0</v>
      </c>
      <c r="M95" s="65"/>
      <c r="N95" s="65"/>
      <c r="O95" s="65"/>
      <c r="P95" s="65"/>
      <c r="Q95" s="65"/>
      <c r="R95" s="65" t="s">
        <v>184</v>
      </c>
      <c r="S95" s="65" t="s">
        <v>416</v>
      </c>
      <c r="T95" s="65" t="s">
        <v>413</v>
      </c>
    </row>
    <row r="96" spans="1:119" ht="174.75" customHeight="1" x14ac:dyDescent="0.25">
      <c r="A96" s="68">
        <v>85</v>
      </c>
      <c r="B96" s="65" t="s">
        <v>208</v>
      </c>
      <c r="C96" s="65" t="s">
        <v>349</v>
      </c>
      <c r="D96" s="69">
        <v>43413</v>
      </c>
      <c r="E96" s="69">
        <v>43435</v>
      </c>
      <c r="F96" s="65" t="s">
        <v>418</v>
      </c>
      <c r="G96" s="65" t="s">
        <v>419</v>
      </c>
      <c r="H96" s="65" t="s">
        <v>64</v>
      </c>
      <c r="I96" s="72">
        <v>0</v>
      </c>
      <c r="J96" s="72">
        <v>0</v>
      </c>
      <c r="K96" s="72">
        <v>0</v>
      </c>
      <c r="L96" s="72">
        <v>0</v>
      </c>
      <c r="M96" s="65"/>
      <c r="N96" s="65"/>
      <c r="O96" s="65"/>
      <c r="P96" s="65"/>
      <c r="Q96" s="65"/>
      <c r="R96" s="65"/>
      <c r="S96" s="65" t="s">
        <v>420</v>
      </c>
      <c r="T96" s="65" t="s">
        <v>421</v>
      </c>
    </row>
    <row r="97" spans="1:20" ht="219" customHeight="1" x14ac:dyDescent="0.25">
      <c r="A97" s="68">
        <v>86</v>
      </c>
      <c r="B97" s="65" t="s">
        <v>407</v>
      </c>
      <c r="C97" s="65" t="s">
        <v>408</v>
      </c>
      <c r="D97" s="69">
        <v>43424</v>
      </c>
      <c r="E97" s="69">
        <v>43427</v>
      </c>
      <c r="F97" s="65" t="s">
        <v>422</v>
      </c>
      <c r="G97" s="65" t="s">
        <v>423</v>
      </c>
      <c r="H97" s="65" t="s">
        <v>82</v>
      </c>
      <c r="I97" s="72">
        <v>0</v>
      </c>
      <c r="J97" s="72">
        <v>0</v>
      </c>
      <c r="K97" s="72">
        <v>0</v>
      </c>
      <c r="L97" s="72">
        <v>0</v>
      </c>
      <c r="M97" s="65"/>
      <c r="N97" s="65"/>
      <c r="O97" s="65"/>
      <c r="P97" s="65"/>
      <c r="Q97" s="65"/>
      <c r="R97" s="65"/>
      <c r="S97" s="65" t="s">
        <v>424</v>
      </c>
      <c r="T97" s="65" t="s">
        <v>425</v>
      </c>
    </row>
    <row r="98" spans="1:20" ht="135.75" customHeight="1" x14ac:dyDescent="0.25">
      <c r="A98" s="68">
        <v>87</v>
      </c>
      <c r="B98" s="65" t="s">
        <v>409</v>
      </c>
      <c r="C98" s="65" t="s">
        <v>410</v>
      </c>
      <c r="D98" s="65" t="s">
        <v>426</v>
      </c>
      <c r="E98" s="69">
        <v>43428</v>
      </c>
      <c r="F98" s="65" t="s">
        <v>427</v>
      </c>
      <c r="G98" s="65" t="s">
        <v>428</v>
      </c>
      <c r="H98" s="65" t="s">
        <v>82</v>
      </c>
      <c r="I98" s="71">
        <v>0</v>
      </c>
      <c r="J98" s="71">
        <v>0</v>
      </c>
      <c r="K98" s="71">
        <v>0</v>
      </c>
      <c r="L98" s="71">
        <v>0</v>
      </c>
      <c r="M98" s="71">
        <v>0</v>
      </c>
      <c r="N98" s="65"/>
      <c r="O98" s="65"/>
      <c r="P98" s="65"/>
      <c r="Q98" s="65"/>
      <c r="R98" s="65" t="s">
        <v>43</v>
      </c>
      <c r="S98" s="65" t="s">
        <v>429</v>
      </c>
      <c r="T98" s="65" t="s">
        <v>458</v>
      </c>
    </row>
    <row r="99" spans="1:20" ht="251.25" customHeight="1" x14ac:dyDescent="0.25">
      <c r="A99" s="68">
        <v>88</v>
      </c>
      <c r="B99" s="65" t="s">
        <v>214</v>
      </c>
      <c r="C99" s="65" t="s">
        <v>20</v>
      </c>
      <c r="D99" s="69">
        <v>43428</v>
      </c>
      <c r="E99" s="69">
        <v>43432</v>
      </c>
      <c r="F99" s="65" t="s">
        <v>430</v>
      </c>
      <c r="G99" s="65" t="s">
        <v>431</v>
      </c>
      <c r="H99" s="65" t="s">
        <v>38</v>
      </c>
      <c r="I99" s="73">
        <v>0</v>
      </c>
      <c r="J99" s="72">
        <v>249.6</v>
      </c>
      <c r="K99" s="72">
        <v>1248</v>
      </c>
      <c r="L99" s="72">
        <v>45</v>
      </c>
      <c r="M99" s="72">
        <v>23.62</v>
      </c>
      <c r="N99" s="65"/>
      <c r="O99" s="65"/>
      <c r="P99" s="65"/>
      <c r="Q99" s="65"/>
      <c r="R99" s="65" t="s">
        <v>43</v>
      </c>
      <c r="S99" s="65" t="s">
        <v>433</v>
      </c>
      <c r="T99" s="65" t="s">
        <v>432</v>
      </c>
    </row>
    <row r="100" spans="1:20" s="24" customFormat="1" ht="84.75" customHeight="1" x14ac:dyDescent="0.25">
      <c r="A100" s="63">
        <v>89</v>
      </c>
      <c r="B100" s="67" t="s">
        <v>199</v>
      </c>
      <c r="C100" s="67" t="s">
        <v>200</v>
      </c>
      <c r="D100" s="70">
        <v>43429</v>
      </c>
      <c r="E100" s="70">
        <v>43435</v>
      </c>
      <c r="F100" s="67" t="s">
        <v>434</v>
      </c>
      <c r="G100" s="67" t="s">
        <v>451</v>
      </c>
      <c r="H100" s="67" t="s">
        <v>435</v>
      </c>
      <c r="I100" s="74">
        <v>1481.71</v>
      </c>
      <c r="J100" s="71">
        <v>1040</v>
      </c>
      <c r="K100" s="71">
        <v>624</v>
      </c>
      <c r="L100" s="71">
        <v>45</v>
      </c>
      <c r="M100" s="67"/>
      <c r="N100" s="67"/>
      <c r="O100" s="67"/>
      <c r="P100" s="67"/>
      <c r="Q100" s="67"/>
      <c r="R100" s="67" t="s">
        <v>43</v>
      </c>
      <c r="S100" s="67" t="s">
        <v>436</v>
      </c>
      <c r="T100" s="67"/>
    </row>
    <row r="101" spans="1:20" ht="114.75" customHeight="1" x14ac:dyDescent="0.25">
      <c r="A101" s="68">
        <v>90</v>
      </c>
      <c r="B101" s="65" t="s">
        <v>89</v>
      </c>
      <c r="C101" s="65"/>
      <c r="D101" s="69">
        <v>43430</v>
      </c>
      <c r="E101" s="69">
        <v>43433</v>
      </c>
      <c r="F101" s="65" t="s">
        <v>437</v>
      </c>
      <c r="G101" s="65" t="s">
        <v>438</v>
      </c>
      <c r="H101" s="65" t="s">
        <v>73</v>
      </c>
      <c r="I101" s="71">
        <v>0</v>
      </c>
      <c r="J101" s="72">
        <v>0</v>
      </c>
      <c r="K101" s="72">
        <v>0</v>
      </c>
      <c r="L101" s="72">
        <v>0</v>
      </c>
      <c r="M101" s="72">
        <v>0</v>
      </c>
      <c r="N101" s="65"/>
      <c r="O101" s="65"/>
      <c r="P101" s="65"/>
      <c r="Q101" s="65"/>
      <c r="R101" s="65"/>
      <c r="S101" s="65" t="s">
        <v>439</v>
      </c>
      <c r="T101" s="65" t="s">
        <v>440</v>
      </c>
    </row>
    <row r="102" spans="1:20" ht="119.25" customHeight="1" x14ac:dyDescent="0.25">
      <c r="A102" s="68">
        <v>91</v>
      </c>
      <c r="B102" s="65" t="s">
        <v>88</v>
      </c>
      <c r="C102" s="65" t="s">
        <v>91</v>
      </c>
      <c r="D102" s="69">
        <v>43428</v>
      </c>
      <c r="E102" s="69">
        <v>43432</v>
      </c>
      <c r="F102" s="65" t="s">
        <v>441</v>
      </c>
      <c r="G102" s="65" t="s">
        <v>442</v>
      </c>
      <c r="H102" s="65" t="s">
        <v>38</v>
      </c>
      <c r="I102" s="72">
        <v>0</v>
      </c>
      <c r="J102" s="72">
        <v>135.19999999999999</v>
      </c>
      <c r="K102" s="72">
        <v>676</v>
      </c>
      <c r="L102" s="72">
        <v>45</v>
      </c>
      <c r="M102" s="65"/>
      <c r="N102" s="65"/>
      <c r="O102" s="65"/>
      <c r="P102" s="65"/>
      <c r="Q102" s="65"/>
      <c r="R102" s="65" t="s">
        <v>43</v>
      </c>
      <c r="S102" s="65" t="s">
        <v>443</v>
      </c>
      <c r="T102" s="65" t="s">
        <v>444</v>
      </c>
    </row>
    <row r="103" spans="1:20" x14ac:dyDescent="0.25">
      <c r="A103" s="14"/>
      <c r="B103" s="20"/>
      <c r="C103" s="10"/>
      <c r="D103" s="21"/>
      <c r="E103" s="19"/>
      <c r="F103" s="17"/>
      <c r="G103" s="17"/>
      <c r="H103" s="18"/>
      <c r="I103" s="17"/>
      <c r="J103" s="15"/>
      <c r="K103" s="15"/>
      <c r="L103" s="15"/>
      <c r="M103" s="15"/>
      <c r="N103" s="15"/>
      <c r="O103" s="15"/>
      <c r="P103" s="15"/>
      <c r="Q103" s="15"/>
      <c r="R103" s="19"/>
      <c r="S103" s="17"/>
      <c r="T103" s="17"/>
    </row>
  </sheetData>
  <mergeCells count="60">
    <mergeCell ref="A38:A39"/>
    <mergeCell ref="T56:T58"/>
    <mergeCell ref="A56:A58"/>
    <mergeCell ref="M56:M58"/>
    <mergeCell ref="N56:N58"/>
    <mergeCell ref="O56:O58"/>
    <mergeCell ref="P56:P58"/>
    <mergeCell ref="Q56:Q58"/>
    <mergeCell ref="H56:H58"/>
    <mergeCell ref="I56:I58"/>
    <mergeCell ref="J56:J58"/>
    <mergeCell ref="K56:K58"/>
    <mergeCell ref="L56:L58"/>
    <mergeCell ref="C56:C58"/>
    <mergeCell ref="K7:K8"/>
    <mergeCell ref="P7:P8"/>
    <mergeCell ref="Q7:Q8"/>
    <mergeCell ref="J7:J8"/>
    <mergeCell ref="B56:B58"/>
    <mergeCell ref="F56:F58"/>
    <mergeCell ref="G56:G58"/>
    <mergeCell ref="I7:I8"/>
    <mergeCell ref="F12:F13"/>
    <mergeCell ref="F9:F10"/>
    <mergeCell ref="G9:G10"/>
    <mergeCell ref="I16:I18"/>
    <mergeCell ref="D38:D39"/>
    <mergeCell ref="E38:E39"/>
    <mergeCell ref="G12:G13"/>
    <mergeCell ref="A2:T2"/>
    <mergeCell ref="A3:T3"/>
    <mergeCell ref="A4:T4"/>
    <mergeCell ref="T7:T8"/>
    <mergeCell ref="S7:S8"/>
    <mergeCell ref="M7:M8"/>
    <mergeCell ref="L7:L8"/>
    <mergeCell ref="N7:N8"/>
    <mergeCell ref="O7:O8"/>
    <mergeCell ref="B7:B8"/>
    <mergeCell ref="C7:C8"/>
    <mergeCell ref="D7:E7"/>
    <mergeCell ref="F7:F8"/>
    <mergeCell ref="G7:G8"/>
    <mergeCell ref="H7:H8"/>
    <mergeCell ref="R7:R8"/>
    <mergeCell ref="T89:T90"/>
    <mergeCell ref="F38:F39"/>
    <mergeCell ref="D89:D90"/>
    <mergeCell ref="E89:E90"/>
    <mergeCell ref="F89:F90"/>
    <mergeCell ref="S38:S39"/>
    <mergeCell ref="R38:R39"/>
    <mergeCell ref="H38:H39"/>
    <mergeCell ref="R56:R58"/>
    <mergeCell ref="S56:S58"/>
    <mergeCell ref="H89:H90"/>
    <mergeCell ref="S89:S90"/>
    <mergeCell ref="R89:R90"/>
    <mergeCell ref="F80:F81"/>
    <mergeCell ref="G89:G90"/>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A DICIEMBRE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Karlen Moreno</cp:lastModifiedBy>
  <cp:lastPrinted>2017-09-06T21:59:20Z</cp:lastPrinted>
  <dcterms:created xsi:type="dcterms:W3CDTF">2014-10-22T22:45:43Z</dcterms:created>
  <dcterms:modified xsi:type="dcterms:W3CDTF">2019-05-18T03:56:53Z</dcterms:modified>
</cp:coreProperties>
</file>