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escobar\Desktop\2024\1. UAIPT 2024\3. INFORMACIÓN OFICIOSA\2023-Rrecibida en 2024\2. ABRIL-MAYO-JUNIO\Administración\"/>
    </mc:Choice>
  </mc:AlternateContent>
  <bookViews>
    <workbookView xWindow="0" yWindow="0" windowWidth="20490" windowHeight="7755"/>
  </bookViews>
  <sheets>
    <sheet name="Bienes superiores a $ 20000" sheetId="20" r:id="rId1"/>
    <sheet name="Hoja1" sheetId="21" r:id="rId2"/>
  </sheets>
  <definedNames>
    <definedName name="_xlnm.Print_Area" localSheetId="0">'Bienes superiores a $ 20000'!$B$1:$M$51</definedName>
  </definedNames>
  <calcPr calcId="191029"/>
</workbook>
</file>

<file path=xl/calcChain.xml><?xml version="1.0" encoding="utf-8"?>
<calcChain xmlns="http://schemas.openxmlformats.org/spreadsheetml/2006/main">
  <c r="K40" i="20" l="1"/>
  <c r="L40" i="20" s="1"/>
  <c r="K18" i="20"/>
  <c r="L18" i="20" s="1"/>
  <c r="J42" i="20"/>
  <c r="L32" i="20"/>
  <c r="L25" i="20"/>
  <c r="L22" i="20"/>
  <c r="L23" i="20"/>
  <c r="L20" i="20"/>
  <c r="L21" i="20"/>
  <c r="L17" i="20"/>
  <c r="L19" i="20"/>
  <c r="K13" i="20"/>
  <c r="L13" i="20" s="1"/>
  <c r="K14" i="20"/>
  <c r="L14" i="20" s="1"/>
  <c r="K15" i="20"/>
  <c r="L15" i="20" s="1"/>
  <c r="K16" i="20"/>
  <c r="L16" i="20" s="1"/>
  <c r="K12" i="20"/>
  <c r="L12" i="20" s="1"/>
  <c r="L42" i="20" l="1"/>
  <c r="K42" i="20"/>
</calcChain>
</file>

<file path=xl/sharedStrings.xml><?xml version="1.0" encoding="utf-8"?>
<sst xmlns="http://schemas.openxmlformats.org/spreadsheetml/2006/main" count="135" uniqueCount="80">
  <si>
    <t>Nombre</t>
  </si>
  <si>
    <t>Marca</t>
  </si>
  <si>
    <t>Modelo</t>
  </si>
  <si>
    <t>Costo</t>
  </si>
  <si>
    <t>Caracteriscicas</t>
  </si>
  <si>
    <t>Cor.</t>
  </si>
  <si>
    <t>Año</t>
  </si>
  <si>
    <t>TOTAL</t>
  </si>
  <si>
    <t>Placa</t>
  </si>
  <si>
    <t>Vehículo de Transporte</t>
  </si>
  <si>
    <t>Toyota</t>
  </si>
  <si>
    <t>Hilux</t>
  </si>
  <si>
    <t>N3771</t>
  </si>
  <si>
    <t>N2438</t>
  </si>
  <si>
    <t>NISSAN</t>
  </si>
  <si>
    <t>Frontier</t>
  </si>
  <si>
    <t>N8477</t>
  </si>
  <si>
    <t>Mercedez Benz</t>
  </si>
  <si>
    <t>KUN25L-HRMDH</t>
  </si>
  <si>
    <t>KUN25L</t>
  </si>
  <si>
    <t>N13655</t>
  </si>
  <si>
    <t>N13656</t>
  </si>
  <si>
    <t>OFICINA DE PLANIFICACIÓN DEL ÁREA METROPOLITANA DE SAN SALVADOR - OPAMSS</t>
  </si>
  <si>
    <t xml:space="preserve">COMPOSICIÓN DE LAS INVERSIONES EN BIENES DE USO (MAYORES A $ 20,000.00) </t>
  </si>
  <si>
    <t>Lote de Equipo Informático</t>
  </si>
  <si>
    <t>N/A</t>
  </si>
  <si>
    <t>Diferentes Marcas</t>
  </si>
  <si>
    <t>Diferentes Modelos</t>
  </si>
  <si>
    <t>Anexo</t>
  </si>
  <si>
    <t>Equipo Informático</t>
  </si>
  <si>
    <t>N5060</t>
  </si>
  <si>
    <t>Mobiliario y Equipo</t>
  </si>
  <si>
    <t>Mobiliario para área de Dirección Ejecutiva, Subdirección, Centro de Información.</t>
  </si>
  <si>
    <t>Responsable.</t>
  </si>
  <si>
    <t>Pedro Cañenguez</t>
  </si>
  <si>
    <t>Administrador OPAMSS.</t>
  </si>
  <si>
    <t>PATHFINDER AD</t>
  </si>
  <si>
    <t>N16096</t>
  </si>
  <si>
    <t>HONDA</t>
  </si>
  <si>
    <t xml:space="preserve">PILOT EXL </t>
  </si>
  <si>
    <t>P894224</t>
  </si>
  <si>
    <t>Pick up 4x4, doble cabina, capacidad de 1.50 toneladas, color gris, motor 2KD 7536531, chasis grabado MR0FR22G600649728, chasis VIN N/T, Año 2009.</t>
  </si>
  <si>
    <t>Fecha de compra</t>
  </si>
  <si>
    <t>PICK UP 4 x 4 TURBO DIESEL, DOBLE CABINA, DOBLE TRANSMISION, 4 PUERTAS, - Motor turbo diesel
- 2500 c.c., cuatro cilindros en línea
- 16 válvulas, DOHC</t>
  </si>
  <si>
    <t>Equipo Informático que incluye 2 servidores marca DELL, 1 Firewall marca Astaro , 1 Rack y 1 Switch, el Firewall con un costo de $ 7,819.40 ya fue dado de baja, donado por el PNUD</t>
  </si>
  <si>
    <t>Pick up 4x4, tiop Furgon, capacidad 0.50 toneladas, color blanco, motor QD32300178, Chasis Grabado JN1AJUD22Z0050959, Chasis VIN N/T. (Proyecto RESSOC URBAL III)</t>
  </si>
  <si>
    <t>Camión pesado, 4X2, Tipo Furgon, color Blanco/Azul, 2 ejes, tara6. capacidad de 9 a 15 toneladas, año 2012, motor 90492200923273, Chasis Grabado y Chasis VIN WD970017CL606636. (Proyecto RESSOC URBAL III)</t>
  </si>
  <si>
    <t>Equipo Informático que incluye 2 servidores DELL, 1 UPS TRIPLINE, 1 Autoloader DELL, 2 licencias. (Donadas del proyecto AECID FASE III).</t>
  </si>
  <si>
    <t>Placas P894224-2011, Marca: Honda, Modelo: YF685KKNX Pilot Exl, 3.5L 4X4 T/A GAS, Capacidad: Ocho asientos, Color: Azul, Año: 2019, Cilindraje: 3500, Peso: S/N, Número de Motor: J35Y65555703, Número de Chasis Grabado: 5KBYF685OKB600885, Número de Chasis VIN: 5KBYF685OKB600885.</t>
  </si>
  <si>
    <t>Vehículo Gasolina, color gris, clase Camioneta, tracción 4x2, 7 asientos, año 2020, motor VQ 35184605W, numero de chasis 5N1AR2MN4LC589354</t>
  </si>
  <si>
    <t>Vehiculo nuevo de paquete toyota  hilux doble cabina mode.KUN125L-DTFXYF,Clase :pick up, CHASIS VIN:S/n Chasis gravado: MROFS8CD900541373, motor N°: 3KDU855602, cilindraje motor: 2500cc, color: gris claro, año 2016, combustibe diesel inventario:00114182, placas N- 13656</t>
  </si>
  <si>
    <t>Vehiculo nuevo de paquete toyota  hilux doble cabina mode.KUN125L-DTFXYF,Clase :pick up, CHASIS VIN:S/n Chasis gravado: MROFS8CD100601291, motor N°: 2KDUS575531,  Cap. 1.50ton, cilindraje motor: 2500cc, color: gris claro, año 2016, combustibe diesel inventario:00114182, placas N- 13655</t>
  </si>
  <si>
    <t>14 Computadoras de escritorio Marca DELL, 8 laptops DELL, 1 equipo servidor y 1 impresor láser.</t>
  </si>
  <si>
    <t xml:space="preserve">Acta de inexistencia de activos con costo superior a $ 20,000 </t>
  </si>
  <si>
    <t>Sistema de climatización, ventilación y aires acondicionados - HVAC ubicado en 2do nivel de OPAMSS consistente en 4 condensadores marca York y modelo YCD60B22SA; 4 evaporadores marca York y modelo AP60DX23A, con sistema central de distribución mediante ductos de lámina galvanizada y difusores de 4 x 3 vías, sistema de ventilación mecánica consistente en 6 inyectores GREENHECK y modelos CSP-B150, RSF 90-A, CSP - A250 y CSP-A190 y sistema de control y sensores consistentes en equipos maestros, esclavos y medición de energía marca Reliable, Controls y Dent Instruments, modelos MACH - ProWebCom, MACH - Prozone y PowerScout 3037.</t>
  </si>
  <si>
    <t>Sistema de Climatización, Ventilación y Aires Acondicionados - HVA</t>
  </si>
  <si>
    <t>York, Greenheck</t>
  </si>
  <si>
    <t>Condensadores YCD60B22SA, evaporadores AP60DX23A, sistema de ventilación CSP-B150,RSF 90-4, CSP - A250 y CSP A190</t>
  </si>
  <si>
    <t>2do Trimestre 2020</t>
  </si>
  <si>
    <t>4to Trimestre 2020</t>
  </si>
  <si>
    <t>1er Trimestre 2021</t>
  </si>
  <si>
    <t>3er Trimestre 2021</t>
  </si>
  <si>
    <t>4to Trimestre 2021</t>
  </si>
  <si>
    <t>2do Trimestre 2021</t>
  </si>
  <si>
    <t>1er Trimestre 2022</t>
  </si>
  <si>
    <t>3er Trimestre 2022</t>
  </si>
  <si>
    <t>4to Trimestre 2022</t>
  </si>
  <si>
    <t>Marca: Hyundai, modelo: GKW5ZGZ7Z-DDB23, Año:2022, Motor: EM 16M6ME0808J, Gravado vin:KMHK281HFNU140228,  Placas N19080, capacidad 5 asientos, color gris,  Tipo KONA GL, Combustible: eléctrico</t>
  </si>
  <si>
    <t>N19080</t>
  </si>
  <si>
    <t>Hyundai</t>
  </si>
  <si>
    <t>GKW5ZGZ7Z-DDB23</t>
  </si>
  <si>
    <t>1er Trimestre 2023</t>
  </si>
  <si>
    <t>2do Trimestre 2023</t>
  </si>
  <si>
    <t>3er Trimestre 2023</t>
  </si>
  <si>
    <t>4to Trimestre 2023</t>
  </si>
  <si>
    <t>1er Trimestre 2024</t>
  </si>
  <si>
    <t xml:space="preserve">8 Computadoras de escritorio Marca DELL, 4 laptops DELL, UPS. </t>
  </si>
  <si>
    <t>AL 30 DE JUNIO DE 2024</t>
  </si>
  <si>
    <t>Depreciación al 30.06.2024</t>
  </si>
  <si>
    <t>Valor en libros al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</si>
</sst>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</font>
    <font>
      <b/>
      <sz val="16"/>
      <name val="Arial"/>
      <family val="2"/>
    </font>
    <font>
      <sz val="15"/>
      <color indexed="8"/>
      <name val="Arial Narrow"/>
      <family val="2"/>
    </font>
    <font>
      <sz val="15"/>
      <name val="Arial Narrow"/>
      <family val="2"/>
    </font>
    <font>
      <b/>
      <sz val="15"/>
      <color indexed="8"/>
      <name val="Arial Narrow"/>
      <family val="2"/>
    </font>
    <font>
      <b/>
      <sz val="15"/>
      <name val="Arial Narrow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justify" wrapText="1"/>
    </xf>
    <xf numFmtId="164" fontId="2" fillId="0" borderId="0" xfId="1" applyNumberFormat="1" applyFont="1"/>
    <xf numFmtId="14" fontId="2" fillId="0" borderId="0" xfId="1" applyNumberFormat="1" applyFont="1"/>
    <xf numFmtId="2" fontId="2" fillId="0" borderId="0" xfId="1" applyNumberFormat="1" applyFont="1"/>
    <xf numFmtId="0" fontId="3" fillId="2" borderId="2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14" fontId="5" fillId="0" borderId="1" xfId="1" applyNumberFormat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/>
    </xf>
    <xf numFmtId="0" fontId="5" fillId="0" borderId="3" xfId="1" applyFont="1" applyBorder="1" applyAlignment="1">
      <alignment horizontal="left" vertical="top" wrapText="1"/>
    </xf>
    <xf numFmtId="164" fontId="5" fillId="0" borderId="3" xfId="0" applyNumberFormat="1" applyFont="1" applyBorder="1" applyAlignment="1">
      <alignment horizontal="left" vertical="top" wrapText="1"/>
    </xf>
    <xf numFmtId="164" fontId="6" fillId="0" borderId="1" xfId="1" applyNumberFormat="1" applyFont="1" applyBorder="1" applyAlignment="1">
      <alignment horizontal="left" vertical="top"/>
    </xf>
    <xf numFmtId="0" fontId="6" fillId="0" borderId="1" xfId="1" applyFont="1" applyBorder="1" applyAlignment="1">
      <alignment horizontal="left" vertical="top"/>
    </xf>
    <xf numFmtId="14" fontId="5" fillId="0" borderId="1" xfId="1" applyNumberFormat="1" applyFont="1" applyBorder="1" applyAlignment="1">
      <alignment horizontal="left" vertical="top"/>
    </xf>
    <xf numFmtId="164" fontId="8" fillId="0" borderId="2" xfId="1" applyNumberFormat="1" applyFont="1" applyBorder="1" applyAlignment="1">
      <alignment horizontal="left" vertical="top"/>
    </xf>
    <xf numFmtId="0" fontId="5" fillId="3" borderId="1" xfId="1" applyFont="1" applyFill="1" applyBorder="1" applyAlignment="1">
      <alignment horizontal="left" vertical="top"/>
    </xf>
    <xf numFmtId="0" fontId="5" fillId="3" borderId="1" xfId="1" applyFont="1" applyFill="1" applyBorder="1" applyAlignment="1">
      <alignment horizontal="left" vertical="top" wrapText="1"/>
    </xf>
    <xf numFmtId="164" fontId="6" fillId="3" borderId="1" xfId="1" applyNumberFormat="1" applyFont="1" applyFill="1" applyBorder="1" applyAlignment="1">
      <alignment horizontal="left" vertical="top"/>
    </xf>
    <xf numFmtId="0" fontId="6" fillId="3" borderId="1" xfId="1" applyFont="1" applyFill="1" applyBorder="1" applyAlignment="1">
      <alignment horizontal="left" vertical="top"/>
    </xf>
    <xf numFmtId="164" fontId="5" fillId="0" borderId="8" xfId="0" applyNumberFormat="1" applyFont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14" fontId="5" fillId="3" borderId="6" xfId="1" applyNumberFormat="1" applyFont="1" applyFill="1" applyBorder="1" applyAlignment="1">
      <alignment horizontal="left" vertical="top"/>
    </xf>
    <xf numFmtId="14" fontId="5" fillId="3" borderId="7" xfId="1" applyNumberFormat="1" applyFont="1" applyFill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7" fillId="0" borderId="5" xfId="1" applyFont="1" applyBorder="1" applyAlignment="1">
      <alignment horizontal="left" vertical="top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1993900</xdr:colOff>
      <xdr:row>4</xdr:row>
      <xdr:rowOff>127172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7" t="17633" r="6496" b="22989"/>
        <a:stretch/>
      </xdr:blipFill>
      <xdr:spPr>
        <a:xfrm>
          <a:off x="5664200" y="0"/>
          <a:ext cx="1993900" cy="889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4:N51"/>
  <sheetViews>
    <sheetView showGridLines="0" tabSelected="1" zoomScale="75" workbookViewId="0">
      <pane ySplit="11" topLeftCell="A33" activePane="bottomLeft" state="frozen"/>
      <selection pane="bottomLeft" activeCell="K40" sqref="K40"/>
    </sheetView>
  </sheetViews>
  <sheetFormatPr baseColWidth="10" defaultRowHeight="15" x14ac:dyDescent="0.2"/>
  <cols>
    <col min="1" max="1" width="11.28515625" style="1" customWidth="1"/>
    <col min="2" max="2" width="4.85546875" style="1" customWidth="1"/>
    <col min="3" max="3" width="6.5703125" style="1" customWidth="1"/>
    <col min="4" max="4" width="14.7109375" style="2" customWidth="1"/>
    <col min="5" max="5" width="17.42578125" style="2" customWidth="1"/>
    <col min="6" max="6" width="14.7109375" style="2" customWidth="1"/>
    <col min="7" max="7" width="13.28515625" style="2" customWidth="1"/>
    <col min="8" max="8" width="19.5703125" style="2" customWidth="1"/>
    <col min="9" max="9" width="62.28515625" style="1" customWidth="1"/>
    <col min="10" max="12" width="16.140625" style="3" customWidth="1"/>
    <col min="13" max="13" width="6.7109375" style="1" customWidth="1"/>
    <col min="14" max="15" width="15.28515625" style="1" bestFit="1" customWidth="1"/>
    <col min="16" max="16384" width="11.42578125" style="1"/>
  </cols>
  <sheetData>
    <row r="4" spans="2:13" x14ac:dyDescent="0.2">
      <c r="M4" s="5"/>
    </row>
    <row r="6" spans="2:13" ht="20.25" x14ac:dyDescent="0.3">
      <c r="B6" s="28" t="s">
        <v>22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2:13" ht="20.25" x14ac:dyDescent="0.3">
      <c r="B7" s="28" t="s">
        <v>23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2:13" ht="20.25" x14ac:dyDescent="0.3">
      <c r="B8" s="28" t="s">
        <v>77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10" spans="2:13" ht="15.75" thickBot="1" x14ac:dyDescent="0.25"/>
    <row r="11" spans="2:13" ht="32.25" thickBot="1" x14ac:dyDescent="0.25">
      <c r="B11" s="6" t="s">
        <v>5</v>
      </c>
      <c r="C11" s="6" t="s">
        <v>6</v>
      </c>
      <c r="D11" s="6" t="s">
        <v>42</v>
      </c>
      <c r="E11" s="6" t="s">
        <v>0</v>
      </c>
      <c r="F11" s="6" t="s">
        <v>8</v>
      </c>
      <c r="G11" s="6" t="s">
        <v>1</v>
      </c>
      <c r="H11" s="6" t="s">
        <v>2</v>
      </c>
      <c r="I11" s="6" t="s">
        <v>4</v>
      </c>
      <c r="J11" s="6" t="s">
        <v>3</v>
      </c>
      <c r="K11" s="6" t="s">
        <v>78</v>
      </c>
      <c r="L11" s="6" t="s">
        <v>79</v>
      </c>
      <c r="M11" s="6" t="s">
        <v>28</v>
      </c>
    </row>
    <row r="12" spans="2:13" ht="58.5" x14ac:dyDescent="0.2">
      <c r="B12" s="10">
        <v>1</v>
      </c>
      <c r="C12" s="10">
        <v>2008</v>
      </c>
      <c r="D12" s="9">
        <v>39660</v>
      </c>
      <c r="E12" s="11" t="s">
        <v>9</v>
      </c>
      <c r="F12" s="7" t="s">
        <v>12</v>
      </c>
      <c r="G12" s="7" t="s">
        <v>10</v>
      </c>
      <c r="H12" s="7" t="s">
        <v>19</v>
      </c>
      <c r="I12" s="7" t="s">
        <v>41</v>
      </c>
      <c r="J12" s="12">
        <v>23335.67</v>
      </c>
      <c r="K12" s="12">
        <f>+J12*0.9</f>
        <v>21002.102999999999</v>
      </c>
      <c r="L12" s="12">
        <f>+J12-K12</f>
        <v>2333.5669999999991</v>
      </c>
      <c r="M12" s="7">
        <v>1</v>
      </c>
    </row>
    <row r="13" spans="2:13" ht="78" x14ac:dyDescent="0.2">
      <c r="B13" s="10">
        <v>2</v>
      </c>
      <c r="C13" s="10">
        <v>2011</v>
      </c>
      <c r="D13" s="9">
        <v>40857</v>
      </c>
      <c r="E13" s="8" t="s">
        <v>9</v>
      </c>
      <c r="F13" s="8" t="s">
        <v>13</v>
      </c>
      <c r="G13" s="8" t="s">
        <v>14</v>
      </c>
      <c r="H13" s="8" t="s">
        <v>15</v>
      </c>
      <c r="I13" s="8" t="s">
        <v>45</v>
      </c>
      <c r="J13" s="13">
        <v>24000</v>
      </c>
      <c r="K13" s="21">
        <f t="shared" ref="K13:K16" si="0">+J13*0.9</f>
        <v>21600</v>
      </c>
      <c r="L13" s="21">
        <f t="shared" ref="L13:L23" si="1">+J13-K13</f>
        <v>2400</v>
      </c>
      <c r="M13" s="14">
        <v>2</v>
      </c>
    </row>
    <row r="14" spans="2:13" ht="78" x14ac:dyDescent="0.2">
      <c r="B14" s="10">
        <v>3</v>
      </c>
      <c r="C14" s="10">
        <v>2011</v>
      </c>
      <c r="D14" s="9">
        <v>40928</v>
      </c>
      <c r="E14" s="8" t="s">
        <v>9</v>
      </c>
      <c r="F14" s="8" t="s">
        <v>30</v>
      </c>
      <c r="G14" s="8" t="s">
        <v>17</v>
      </c>
      <c r="H14" s="8">
        <v>815</v>
      </c>
      <c r="I14" s="8" t="s">
        <v>46</v>
      </c>
      <c r="J14" s="13">
        <v>60000</v>
      </c>
      <c r="K14" s="21">
        <f t="shared" si="0"/>
        <v>54000</v>
      </c>
      <c r="L14" s="21">
        <f t="shared" si="1"/>
        <v>6000</v>
      </c>
      <c r="M14" s="14">
        <v>3</v>
      </c>
    </row>
    <row r="15" spans="2:13" ht="58.5" x14ac:dyDescent="0.2">
      <c r="B15" s="10">
        <v>4</v>
      </c>
      <c r="C15" s="10">
        <v>2012</v>
      </c>
      <c r="D15" s="15">
        <v>40938</v>
      </c>
      <c r="E15" s="8" t="s">
        <v>29</v>
      </c>
      <c r="F15" s="8" t="s">
        <v>25</v>
      </c>
      <c r="G15" s="8" t="s">
        <v>26</v>
      </c>
      <c r="H15" s="8" t="s">
        <v>27</v>
      </c>
      <c r="I15" s="8" t="s">
        <v>47</v>
      </c>
      <c r="J15" s="13">
        <v>36575.99</v>
      </c>
      <c r="K15" s="21">
        <f t="shared" si="0"/>
        <v>32918.390999999996</v>
      </c>
      <c r="L15" s="21">
        <f t="shared" si="1"/>
        <v>3657.599000000002</v>
      </c>
      <c r="M15" s="14">
        <v>4</v>
      </c>
    </row>
    <row r="16" spans="2:13" ht="78" x14ac:dyDescent="0.2">
      <c r="B16" s="10">
        <v>5</v>
      </c>
      <c r="C16" s="10">
        <v>2012</v>
      </c>
      <c r="D16" s="9">
        <v>40938</v>
      </c>
      <c r="E16" s="8" t="s">
        <v>29</v>
      </c>
      <c r="F16" s="8" t="s">
        <v>25</v>
      </c>
      <c r="G16" s="8" t="s">
        <v>26</v>
      </c>
      <c r="H16" s="8" t="s">
        <v>27</v>
      </c>
      <c r="I16" s="8" t="s">
        <v>44</v>
      </c>
      <c r="J16" s="13">
        <v>32924.74</v>
      </c>
      <c r="K16" s="21">
        <f t="shared" si="0"/>
        <v>29632.266</v>
      </c>
      <c r="L16" s="21">
        <f t="shared" si="1"/>
        <v>3292.4739999999983</v>
      </c>
      <c r="M16" s="14">
        <v>5</v>
      </c>
    </row>
    <row r="17" spans="2:14" ht="79.5" customHeight="1" x14ac:dyDescent="0.2">
      <c r="B17" s="10">
        <v>6</v>
      </c>
      <c r="C17" s="10">
        <v>2015</v>
      </c>
      <c r="D17" s="9">
        <v>42229</v>
      </c>
      <c r="E17" s="8" t="s">
        <v>9</v>
      </c>
      <c r="F17" s="8" t="s">
        <v>16</v>
      </c>
      <c r="G17" s="8" t="s">
        <v>10</v>
      </c>
      <c r="H17" s="8" t="s">
        <v>18</v>
      </c>
      <c r="I17" s="8" t="s">
        <v>43</v>
      </c>
      <c r="J17" s="13">
        <v>29616.68</v>
      </c>
      <c r="K17" s="13">
        <v>23690.098336438357</v>
      </c>
      <c r="L17" s="21">
        <f t="shared" si="1"/>
        <v>5926.5816635616429</v>
      </c>
      <c r="M17" s="14">
        <v>6</v>
      </c>
      <c r="N17" s="4"/>
    </row>
    <row r="18" spans="2:14" ht="39" x14ac:dyDescent="0.2">
      <c r="B18" s="10">
        <v>7</v>
      </c>
      <c r="C18" s="10">
        <v>2015</v>
      </c>
      <c r="D18" s="15">
        <v>42360</v>
      </c>
      <c r="E18" s="8" t="s">
        <v>24</v>
      </c>
      <c r="F18" s="8" t="s">
        <v>25</v>
      </c>
      <c r="G18" s="8" t="s">
        <v>26</v>
      </c>
      <c r="H18" s="8" t="s">
        <v>27</v>
      </c>
      <c r="I18" s="8" t="s">
        <v>52</v>
      </c>
      <c r="J18" s="13">
        <v>42301.56</v>
      </c>
      <c r="K18" s="13">
        <f>+J18*0.9</f>
        <v>38071.404000000002</v>
      </c>
      <c r="L18" s="21">
        <f t="shared" si="1"/>
        <v>4230.1559999999954</v>
      </c>
      <c r="M18" s="14">
        <v>7</v>
      </c>
      <c r="N18" s="4"/>
    </row>
    <row r="19" spans="2:14" ht="117" x14ac:dyDescent="0.2">
      <c r="B19" s="10">
        <v>8</v>
      </c>
      <c r="C19" s="10">
        <v>2016</v>
      </c>
      <c r="D19" s="15">
        <v>42464</v>
      </c>
      <c r="E19" s="8" t="s">
        <v>9</v>
      </c>
      <c r="F19" s="8" t="s">
        <v>20</v>
      </c>
      <c r="G19" s="8" t="s">
        <v>10</v>
      </c>
      <c r="H19" s="8" t="s">
        <v>11</v>
      </c>
      <c r="I19" s="8" t="s">
        <v>51</v>
      </c>
      <c r="J19" s="13">
        <v>29531.68</v>
      </c>
      <c r="K19" s="13">
        <v>21910.888385753427</v>
      </c>
      <c r="L19" s="21">
        <f t="shared" si="1"/>
        <v>7620.7916142465729</v>
      </c>
      <c r="M19" s="14">
        <v>8</v>
      </c>
      <c r="N19" s="4"/>
    </row>
    <row r="20" spans="2:14" ht="117" x14ac:dyDescent="0.2">
      <c r="B20" s="10">
        <v>9</v>
      </c>
      <c r="C20" s="10">
        <v>2016</v>
      </c>
      <c r="D20" s="15">
        <v>42464</v>
      </c>
      <c r="E20" s="8" t="s">
        <v>9</v>
      </c>
      <c r="F20" s="8" t="s">
        <v>21</v>
      </c>
      <c r="G20" s="8" t="s">
        <v>10</v>
      </c>
      <c r="H20" s="8" t="s">
        <v>11</v>
      </c>
      <c r="I20" s="8" t="s">
        <v>50</v>
      </c>
      <c r="J20" s="13">
        <v>29531.68</v>
      </c>
      <c r="K20" s="13">
        <v>21910.888385753427</v>
      </c>
      <c r="L20" s="21">
        <f t="shared" si="1"/>
        <v>7620.7916142465729</v>
      </c>
      <c r="M20" s="14">
        <v>9</v>
      </c>
      <c r="N20" s="4"/>
    </row>
    <row r="21" spans="2:14" ht="39" x14ac:dyDescent="0.2">
      <c r="B21" s="10">
        <v>10</v>
      </c>
      <c r="C21" s="10">
        <v>2017</v>
      </c>
      <c r="D21" s="15">
        <v>43085</v>
      </c>
      <c r="E21" s="8" t="s">
        <v>31</v>
      </c>
      <c r="F21" s="8" t="s">
        <v>25</v>
      </c>
      <c r="G21" s="8" t="s">
        <v>25</v>
      </c>
      <c r="H21" s="8" t="s">
        <v>25</v>
      </c>
      <c r="I21" s="8" t="s">
        <v>32</v>
      </c>
      <c r="J21" s="13">
        <v>28002</v>
      </c>
      <c r="K21" s="13">
        <v>25201.8</v>
      </c>
      <c r="L21" s="21">
        <f t="shared" si="1"/>
        <v>2800.2000000000007</v>
      </c>
      <c r="M21" s="14">
        <v>10</v>
      </c>
      <c r="N21" s="4"/>
    </row>
    <row r="22" spans="2:14" ht="117" x14ac:dyDescent="0.2">
      <c r="B22" s="10">
        <v>11</v>
      </c>
      <c r="C22" s="10">
        <v>2019</v>
      </c>
      <c r="D22" s="15">
        <v>43732</v>
      </c>
      <c r="E22" s="8" t="s">
        <v>9</v>
      </c>
      <c r="F22" s="8" t="s">
        <v>40</v>
      </c>
      <c r="G22" s="8" t="s">
        <v>38</v>
      </c>
      <c r="H22" s="8" t="s">
        <v>39</v>
      </c>
      <c r="I22" s="8" t="s">
        <v>48</v>
      </c>
      <c r="J22" s="13">
        <v>49790</v>
      </c>
      <c r="K22" s="13">
        <v>21374.233150684933</v>
      </c>
      <c r="L22" s="21">
        <f t="shared" si="1"/>
        <v>28415.766849315067</v>
      </c>
      <c r="M22" s="14">
        <v>11</v>
      </c>
      <c r="N22" s="4"/>
    </row>
    <row r="23" spans="2:14" ht="58.5" x14ac:dyDescent="0.2">
      <c r="B23" s="10">
        <v>12</v>
      </c>
      <c r="C23" s="10">
        <v>2020</v>
      </c>
      <c r="D23" s="15">
        <v>43888</v>
      </c>
      <c r="E23" s="8" t="s">
        <v>9</v>
      </c>
      <c r="F23" s="8" t="s">
        <v>37</v>
      </c>
      <c r="G23" s="8" t="s">
        <v>14</v>
      </c>
      <c r="H23" s="8" t="s">
        <v>36</v>
      </c>
      <c r="I23" s="8" t="s">
        <v>49</v>
      </c>
      <c r="J23" s="13">
        <v>40330</v>
      </c>
      <c r="K23" s="13">
        <v>15761.84794520548</v>
      </c>
      <c r="L23" s="21">
        <f t="shared" si="1"/>
        <v>24568.152054794518</v>
      </c>
      <c r="M23" s="14">
        <v>12</v>
      </c>
      <c r="N23" s="4"/>
    </row>
    <row r="24" spans="2:14" ht="19.5" x14ac:dyDescent="0.2">
      <c r="B24" s="17">
        <v>13</v>
      </c>
      <c r="C24" s="17">
        <v>2020</v>
      </c>
      <c r="D24" s="24" t="s">
        <v>58</v>
      </c>
      <c r="E24" s="25"/>
      <c r="F24" s="18"/>
      <c r="G24" s="18"/>
      <c r="H24" s="18"/>
      <c r="I24" s="17" t="s">
        <v>53</v>
      </c>
      <c r="J24" s="19" t="s">
        <v>25</v>
      </c>
      <c r="K24" s="19"/>
      <c r="L24" s="19"/>
      <c r="M24" s="20">
        <v>13</v>
      </c>
      <c r="N24" s="4"/>
    </row>
    <row r="25" spans="2:14" ht="253.5" x14ac:dyDescent="0.2">
      <c r="B25" s="10">
        <v>14</v>
      </c>
      <c r="C25" s="10">
        <v>2020</v>
      </c>
      <c r="D25" s="15">
        <v>44025</v>
      </c>
      <c r="E25" s="8" t="s">
        <v>55</v>
      </c>
      <c r="F25" s="8" t="s">
        <v>25</v>
      </c>
      <c r="G25" s="8" t="s">
        <v>56</v>
      </c>
      <c r="H25" s="8" t="s">
        <v>57</v>
      </c>
      <c r="I25" s="8" t="s">
        <v>54</v>
      </c>
      <c r="J25" s="13">
        <v>71516.81</v>
      </c>
      <c r="K25" s="13">
        <v>51068.880433972605</v>
      </c>
      <c r="L25" s="13">
        <f>+J25-K25</f>
        <v>20447.929566027393</v>
      </c>
      <c r="M25" s="14">
        <v>14</v>
      </c>
      <c r="N25" s="4"/>
    </row>
    <row r="26" spans="2:14" ht="19.5" x14ac:dyDescent="0.2">
      <c r="B26" s="17">
        <v>15</v>
      </c>
      <c r="C26" s="17">
        <v>2021</v>
      </c>
      <c r="D26" s="24" t="s">
        <v>59</v>
      </c>
      <c r="E26" s="25"/>
      <c r="F26" s="18"/>
      <c r="G26" s="18"/>
      <c r="H26" s="18"/>
      <c r="I26" s="17" t="s">
        <v>53</v>
      </c>
      <c r="J26" s="19" t="s">
        <v>25</v>
      </c>
      <c r="K26" s="19"/>
      <c r="L26" s="19"/>
      <c r="M26" s="20">
        <v>15</v>
      </c>
      <c r="N26" s="4"/>
    </row>
    <row r="27" spans="2:14" ht="19.5" x14ac:dyDescent="0.2">
      <c r="B27" s="17">
        <v>16</v>
      </c>
      <c r="C27" s="17">
        <v>2021</v>
      </c>
      <c r="D27" s="24" t="s">
        <v>60</v>
      </c>
      <c r="E27" s="25"/>
      <c r="F27" s="18"/>
      <c r="G27" s="18"/>
      <c r="H27" s="18"/>
      <c r="I27" s="17" t="s">
        <v>53</v>
      </c>
      <c r="J27" s="19" t="s">
        <v>25</v>
      </c>
      <c r="K27" s="19"/>
      <c r="L27" s="19"/>
      <c r="M27" s="20">
        <v>16</v>
      </c>
      <c r="N27" s="4"/>
    </row>
    <row r="28" spans="2:14" ht="19.5" x14ac:dyDescent="0.2">
      <c r="B28" s="17">
        <v>17</v>
      </c>
      <c r="C28" s="17">
        <v>2021</v>
      </c>
      <c r="D28" s="24" t="s">
        <v>63</v>
      </c>
      <c r="E28" s="25"/>
      <c r="F28" s="18"/>
      <c r="G28" s="18"/>
      <c r="H28" s="18"/>
      <c r="I28" s="17" t="s">
        <v>53</v>
      </c>
      <c r="J28" s="19" t="s">
        <v>25</v>
      </c>
      <c r="K28" s="19"/>
      <c r="L28" s="19"/>
      <c r="M28" s="20">
        <v>17</v>
      </c>
      <c r="N28" s="4"/>
    </row>
    <row r="29" spans="2:14" ht="19.5" x14ac:dyDescent="0.2">
      <c r="B29" s="17">
        <v>18</v>
      </c>
      <c r="C29" s="17">
        <v>2021</v>
      </c>
      <c r="D29" s="24" t="s">
        <v>61</v>
      </c>
      <c r="E29" s="25"/>
      <c r="F29" s="18"/>
      <c r="G29" s="18"/>
      <c r="H29" s="18"/>
      <c r="I29" s="17" t="s">
        <v>53</v>
      </c>
      <c r="J29" s="19" t="s">
        <v>25</v>
      </c>
      <c r="K29" s="19"/>
      <c r="L29" s="19"/>
      <c r="M29" s="20">
        <v>18</v>
      </c>
      <c r="N29" s="4"/>
    </row>
    <row r="30" spans="2:14" ht="19.5" x14ac:dyDescent="0.2">
      <c r="B30" s="17">
        <v>19</v>
      </c>
      <c r="C30" s="17">
        <v>2022</v>
      </c>
      <c r="D30" s="24" t="s">
        <v>62</v>
      </c>
      <c r="E30" s="25"/>
      <c r="F30" s="18"/>
      <c r="G30" s="18"/>
      <c r="H30" s="18"/>
      <c r="I30" s="17" t="s">
        <v>53</v>
      </c>
      <c r="J30" s="19" t="s">
        <v>25</v>
      </c>
      <c r="K30" s="19"/>
      <c r="L30" s="19"/>
      <c r="M30" s="20">
        <v>19</v>
      </c>
      <c r="N30" s="4"/>
    </row>
    <row r="31" spans="2:14" ht="20.25" thickBot="1" x14ac:dyDescent="0.25">
      <c r="B31" s="17">
        <v>20</v>
      </c>
      <c r="C31" s="17">
        <v>2022</v>
      </c>
      <c r="D31" s="24" t="s">
        <v>64</v>
      </c>
      <c r="E31" s="25"/>
      <c r="F31" s="18"/>
      <c r="G31" s="18"/>
      <c r="H31" s="18"/>
      <c r="I31" s="17" t="s">
        <v>53</v>
      </c>
      <c r="J31" s="19" t="s">
        <v>25</v>
      </c>
      <c r="K31" s="19"/>
      <c r="L31" s="19"/>
      <c r="M31" s="20">
        <v>20</v>
      </c>
      <c r="N31" s="4"/>
    </row>
    <row r="32" spans="2:14" ht="97.5" x14ac:dyDescent="0.2">
      <c r="B32" s="10">
        <v>21</v>
      </c>
      <c r="C32" s="10">
        <v>2022</v>
      </c>
      <c r="D32" s="9">
        <v>44699</v>
      </c>
      <c r="E32" s="11" t="s">
        <v>9</v>
      </c>
      <c r="F32" s="7" t="s">
        <v>68</v>
      </c>
      <c r="G32" s="7" t="s">
        <v>69</v>
      </c>
      <c r="H32" s="7" t="s">
        <v>70</v>
      </c>
      <c r="I32" s="7" t="s">
        <v>67</v>
      </c>
      <c r="J32" s="12">
        <v>40973.83</v>
      </c>
      <c r="K32" s="12">
        <v>7819.8273912328768</v>
      </c>
      <c r="L32" s="12">
        <f>+J32-K32</f>
        <v>33154.002608767129</v>
      </c>
      <c r="M32" s="7">
        <v>21</v>
      </c>
      <c r="N32" s="4"/>
    </row>
    <row r="33" spans="2:14" ht="19.5" x14ac:dyDescent="0.2">
      <c r="B33" s="17">
        <v>22</v>
      </c>
      <c r="C33" s="17">
        <v>2022</v>
      </c>
      <c r="D33" s="24" t="s">
        <v>65</v>
      </c>
      <c r="E33" s="25"/>
      <c r="F33" s="18"/>
      <c r="G33" s="18"/>
      <c r="H33" s="18"/>
      <c r="I33" s="17" t="s">
        <v>53</v>
      </c>
      <c r="J33" s="19" t="s">
        <v>25</v>
      </c>
      <c r="K33" s="19"/>
      <c r="L33" s="19"/>
      <c r="M33" s="20">
        <v>22</v>
      </c>
      <c r="N33" s="4"/>
    </row>
    <row r="34" spans="2:14" ht="19.5" x14ac:dyDescent="0.2">
      <c r="B34" s="17">
        <v>23</v>
      </c>
      <c r="C34" s="17">
        <v>2022</v>
      </c>
      <c r="D34" s="24" t="s">
        <v>66</v>
      </c>
      <c r="E34" s="25"/>
      <c r="F34" s="18"/>
      <c r="G34" s="18"/>
      <c r="H34" s="18"/>
      <c r="I34" s="17" t="s">
        <v>53</v>
      </c>
      <c r="J34" s="19" t="s">
        <v>25</v>
      </c>
      <c r="K34" s="19"/>
      <c r="L34" s="19"/>
      <c r="M34" s="20">
        <v>23</v>
      </c>
      <c r="N34" s="4"/>
    </row>
    <row r="35" spans="2:14" ht="19.5" x14ac:dyDescent="0.2">
      <c r="B35" s="17">
        <v>24</v>
      </c>
      <c r="C35" s="17">
        <v>2023</v>
      </c>
      <c r="D35" s="24" t="s">
        <v>71</v>
      </c>
      <c r="E35" s="25"/>
      <c r="F35" s="18"/>
      <c r="G35" s="18"/>
      <c r="H35" s="18"/>
      <c r="I35" s="17" t="s">
        <v>53</v>
      </c>
      <c r="J35" s="19" t="s">
        <v>25</v>
      </c>
      <c r="K35" s="19"/>
      <c r="L35" s="19"/>
      <c r="M35" s="20">
        <v>24</v>
      </c>
      <c r="N35" s="4"/>
    </row>
    <row r="36" spans="2:14" ht="19.5" x14ac:dyDescent="0.2">
      <c r="B36" s="17">
        <v>25</v>
      </c>
      <c r="C36" s="17">
        <v>2023</v>
      </c>
      <c r="D36" s="24" t="s">
        <v>72</v>
      </c>
      <c r="E36" s="25"/>
      <c r="F36" s="18"/>
      <c r="G36" s="18"/>
      <c r="H36" s="18"/>
      <c r="I36" s="17" t="s">
        <v>53</v>
      </c>
      <c r="J36" s="19" t="s">
        <v>25</v>
      </c>
      <c r="K36" s="19"/>
      <c r="L36" s="19"/>
      <c r="M36" s="20">
        <v>25</v>
      </c>
      <c r="N36" s="4"/>
    </row>
    <row r="37" spans="2:14" ht="19.5" x14ac:dyDescent="0.2">
      <c r="B37" s="17">
        <v>26</v>
      </c>
      <c r="C37" s="17">
        <v>2023</v>
      </c>
      <c r="D37" s="24" t="s">
        <v>73</v>
      </c>
      <c r="E37" s="25"/>
      <c r="F37" s="18"/>
      <c r="G37" s="18"/>
      <c r="H37" s="18"/>
      <c r="I37" s="17" t="s">
        <v>53</v>
      </c>
      <c r="J37" s="19" t="s">
        <v>25</v>
      </c>
      <c r="K37" s="19"/>
      <c r="L37" s="19"/>
      <c r="M37" s="20">
        <v>26</v>
      </c>
      <c r="N37" s="4"/>
    </row>
    <row r="38" spans="2:14" ht="19.5" x14ac:dyDescent="0.2">
      <c r="B38" s="17">
        <v>27</v>
      </c>
      <c r="C38" s="17">
        <v>2023</v>
      </c>
      <c r="D38" s="24" t="s">
        <v>74</v>
      </c>
      <c r="E38" s="25"/>
      <c r="F38" s="18"/>
      <c r="G38" s="18"/>
      <c r="H38" s="18"/>
      <c r="I38" s="17" t="s">
        <v>53</v>
      </c>
      <c r="J38" s="19" t="s">
        <v>25</v>
      </c>
      <c r="K38" s="19"/>
      <c r="L38" s="19"/>
      <c r="M38" s="20">
        <v>27</v>
      </c>
      <c r="N38" s="4"/>
    </row>
    <row r="39" spans="2:14" ht="19.5" x14ac:dyDescent="0.2">
      <c r="B39" s="17">
        <v>28</v>
      </c>
      <c r="C39" s="17">
        <v>2024</v>
      </c>
      <c r="D39" s="24" t="s">
        <v>75</v>
      </c>
      <c r="E39" s="25"/>
      <c r="F39" s="18"/>
      <c r="G39" s="18"/>
      <c r="H39" s="18"/>
      <c r="I39" s="17" t="s">
        <v>53</v>
      </c>
      <c r="J39" s="19" t="s">
        <v>25</v>
      </c>
      <c r="K39" s="19"/>
      <c r="L39" s="19"/>
      <c r="M39" s="20">
        <v>28</v>
      </c>
      <c r="N39" s="4"/>
    </row>
    <row r="40" spans="2:14" ht="39" x14ac:dyDescent="0.2">
      <c r="B40" s="22">
        <v>29</v>
      </c>
      <c r="C40" s="22">
        <v>2024</v>
      </c>
      <c r="D40" s="15">
        <v>42360</v>
      </c>
      <c r="E40" s="8" t="s">
        <v>24</v>
      </c>
      <c r="F40" s="8" t="s">
        <v>25</v>
      </c>
      <c r="G40" s="8" t="s">
        <v>26</v>
      </c>
      <c r="H40" s="8" t="s">
        <v>27</v>
      </c>
      <c r="I40" s="8" t="s">
        <v>76</v>
      </c>
      <c r="J40" s="13">
        <v>21123</v>
      </c>
      <c r="K40" s="13">
        <f>+J40/5*0.147945205479452</f>
        <v>625.00931506849327</v>
      </c>
      <c r="L40" s="21">
        <f t="shared" ref="L40" si="2">+J40-K40</f>
        <v>20497.990684931508</v>
      </c>
      <c r="M40" s="23">
        <v>29</v>
      </c>
      <c r="N40" s="4"/>
    </row>
    <row r="41" spans="2:14" ht="20.25" thickBot="1" x14ac:dyDescent="0.25">
      <c r="B41" s="10"/>
      <c r="C41" s="10"/>
      <c r="D41" s="15"/>
      <c r="E41" s="8"/>
      <c r="F41" s="8"/>
      <c r="G41" s="8"/>
      <c r="H41" s="8"/>
      <c r="I41" s="10"/>
      <c r="J41" s="13"/>
      <c r="K41" s="13"/>
      <c r="L41" s="13"/>
      <c r="M41" s="14"/>
    </row>
    <row r="42" spans="2:14" ht="20.25" thickBot="1" x14ac:dyDescent="0.25">
      <c r="B42" s="26" t="s">
        <v>7</v>
      </c>
      <c r="C42" s="27"/>
      <c r="D42" s="27"/>
      <c r="E42" s="27"/>
      <c r="F42" s="27"/>
      <c r="G42" s="27"/>
      <c r="H42" s="27"/>
      <c r="I42" s="27"/>
      <c r="J42" s="16">
        <f>SUM(J12:J34)</f>
        <v>538430.64</v>
      </c>
      <c r="K42" s="16">
        <f t="shared" ref="K42:L42" si="3">SUM(K12:K34)</f>
        <v>385962.62802904105</v>
      </c>
      <c r="L42" s="16">
        <f t="shared" si="3"/>
        <v>152468.01197095888</v>
      </c>
      <c r="M42" s="16"/>
    </row>
    <row r="47" spans="2:14" x14ac:dyDescent="0.2">
      <c r="C47" s="1" t="s">
        <v>33</v>
      </c>
    </row>
    <row r="50" spans="3:3" x14ac:dyDescent="0.2">
      <c r="C50" s="1" t="s">
        <v>34</v>
      </c>
    </row>
    <row r="51" spans="3:3" x14ac:dyDescent="0.2">
      <c r="C51" s="1" t="s">
        <v>35</v>
      </c>
    </row>
  </sheetData>
  <mergeCells count="18">
    <mergeCell ref="D36:E36"/>
    <mergeCell ref="D37:E37"/>
    <mergeCell ref="D38:E38"/>
    <mergeCell ref="D39:E39"/>
    <mergeCell ref="B42:I42"/>
    <mergeCell ref="B6:M6"/>
    <mergeCell ref="B7:M7"/>
    <mergeCell ref="B8:M8"/>
    <mergeCell ref="D24:E24"/>
    <mergeCell ref="D26:E26"/>
    <mergeCell ref="D27:E27"/>
    <mergeCell ref="D28:E28"/>
    <mergeCell ref="D29:E29"/>
    <mergeCell ref="D30:E30"/>
    <mergeCell ref="D31:E31"/>
    <mergeCell ref="D33:E33"/>
    <mergeCell ref="D34:E34"/>
    <mergeCell ref="D35:E35"/>
  </mergeCells>
  <phoneticPr fontId="9" type="noConversion"/>
  <pageMargins left="1.08" right="0.17" top="0.44" bottom="0.28000000000000003" header="0" footer="0"/>
  <pageSetup scale="6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Bienes superiores a $ 20000</vt:lpstr>
      <vt:lpstr>Hoja1</vt:lpstr>
      <vt:lpstr>'Bienes superiores a $ 20000'!Área_de_impresión</vt:lpstr>
    </vt:vector>
  </TitlesOfParts>
  <Company>opamss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pedro.cañenguez</dc:creator>
  <cp:lastModifiedBy>Claudia Escobar</cp:lastModifiedBy>
  <cp:lastPrinted>2023-01-20T18:56:28Z</cp:lastPrinted>
  <dcterms:created xsi:type="dcterms:W3CDTF">2012-11-23T17:53:49Z</dcterms:created>
  <dcterms:modified xsi:type="dcterms:W3CDTF">2024-07-12T16:24:41Z</dcterms:modified>
</cp:coreProperties>
</file>