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/>
  <mc:AlternateContent xmlns:mc="http://schemas.openxmlformats.org/markup-compatibility/2006">
    <mc:Choice Requires="x15">
      <x15ac:absPath xmlns:x15ac="http://schemas.microsoft.com/office/spreadsheetml/2010/11/ac" url="P:\LAIP\INFORMACION OFICIOSA COAMSS OPAMSS\14 Inventario de bienes muebles\2017\"/>
    </mc:Choice>
  </mc:AlternateContent>
  <bookViews>
    <workbookView xWindow="645" yWindow="1185" windowWidth="12795" windowHeight="7185"/>
  </bookViews>
  <sheets>
    <sheet name="Bienes superiores a $ 20000" sheetId="20" r:id="rId1"/>
  </sheets>
  <definedNames>
    <definedName name="_xlnm.Print_Area" localSheetId="0">'Bienes superiores a $ 20000'!$B$8:$J$19</definedName>
  </definedNames>
  <calcPr calcId="162913"/>
</workbook>
</file>

<file path=xl/calcChain.xml><?xml version="1.0" encoding="utf-8"?>
<calcChain xmlns="http://schemas.openxmlformats.org/spreadsheetml/2006/main">
  <c r="H17" i="20" l="1"/>
  <c r="H9" i="20"/>
  <c r="J12" i="20" l="1"/>
  <c r="J13" i="20"/>
  <c r="J15" i="20"/>
  <c r="H15" i="20" s="1"/>
  <c r="H10" i="20"/>
  <c r="H11" i="20"/>
  <c r="H12" i="20"/>
  <c r="H13" i="20"/>
  <c r="H14" i="20"/>
  <c r="H16" i="20"/>
  <c r="J19" i="20" l="1"/>
  <c r="G19" i="20"/>
</calcChain>
</file>

<file path=xl/sharedStrings.xml><?xml version="1.0" encoding="utf-8"?>
<sst xmlns="http://schemas.openxmlformats.org/spreadsheetml/2006/main" count="83" uniqueCount="61">
  <si>
    <t>Modelo</t>
  </si>
  <si>
    <t>Cor.</t>
  </si>
  <si>
    <t>Año</t>
  </si>
  <si>
    <t>TOTAL</t>
  </si>
  <si>
    <t>Placa</t>
  </si>
  <si>
    <t>Vehículo de Transporte</t>
  </si>
  <si>
    <t>Toyota</t>
  </si>
  <si>
    <t>Hilux</t>
  </si>
  <si>
    <t>N3771</t>
  </si>
  <si>
    <t>N2438</t>
  </si>
  <si>
    <t>NISSAN</t>
  </si>
  <si>
    <t>Frontier</t>
  </si>
  <si>
    <t>N8477</t>
  </si>
  <si>
    <t>Mercedez Benz</t>
  </si>
  <si>
    <t>KUN25L-HRMDH</t>
  </si>
  <si>
    <t>KUN25L</t>
  </si>
  <si>
    <t>Vehículo, tipo Hilux, 4x4, doble cabina, clase Pick, up.</t>
  </si>
  <si>
    <t>N13655</t>
  </si>
  <si>
    <t>Vehículo, Diesel, color gris, clase Pick up, tracción 4x4</t>
  </si>
  <si>
    <t>N13656</t>
  </si>
  <si>
    <t>OFICINA DE PLANIFICACIÓN DEL ÁREA METROPOLITANA DE SAN SALVADOR - OPAMSS</t>
  </si>
  <si>
    <t xml:space="preserve">COMPOSICIÓN DE LAS INVERSIONES EN BIENES DE USO (MAYORES A $ 20,000.00) </t>
  </si>
  <si>
    <t>Lote de Equipo Informático</t>
  </si>
  <si>
    <t>N/A</t>
  </si>
  <si>
    <t>Diferentes Marcas</t>
  </si>
  <si>
    <t>Diferentes Modelos</t>
  </si>
  <si>
    <t>14 Computadoras de escritorio, 8 laptops, 1 equipo servidor y 1 impresor láser.</t>
  </si>
  <si>
    <t>Equipo Informático</t>
  </si>
  <si>
    <t>N5060</t>
  </si>
  <si>
    <t>Equipo Informático que incluye 2 servidores, 1 Firewall, 1 Rack y 1 Switch.</t>
  </si>
  <si>
    <t>Equipo Informático que incluye 2 servidores, 1 UPS, 1 Autoloader, 2 licencias.</t>
  </si>
  <si>
    <t>Vehículo Diésel, color gris, clase Pick up, tracción 4x4</t>
  </si>
  <si>
    <t>Vehículo diésel, color blanco, clase pick up, tipo furgón, tracción  4x4.</t>
  </si>
  <si>
    <t>Camión pesado, origen Alemán, cabina blanca con furgón azul</t>
  </si>
  <si>
    <t>Vehículo, tipo Hilux, diésel, color gris, clase  Pick up, tracción 4x4.</t>
  </si>
  <si>
    <t>Nombre del bien</t>
  </si>
  <si>
    <t>Descripción</t>
  </si>
  <si>
    <t>Fecha de Adquisición</t>
  </si>
  <si>
    <t>Valor inicial</t>
  </si>
  <si>
    <t>Documento Anexo</t>
  </si>
  <si>
    <t>AL 31 DE JULIO DE 2017</t>
  </si>
  <si>
    <t>Procedencia de los Fondos</t>
  </si>
  <si>
    <t>Marca</t>
  </si>
  <si>
    <t>Lic. Pedro Cañenguez - Administrador</t>
  </si>
  <si>
    <t xml:space="preserve">Actualizado hasta Julio de 2017 </t>
  </si>
  <si>
    <t>Donación Proyecto REMDEL</t>
  </si>
  <si>
    <t>Proyecto RESSOC Urbal III</t>
  </si>
  <si>
    <t>Fondos Propios OPAMSS</t>
  </si>
  <si>
    <t xml:space="preserve">Serie </t>
  </si>
  <si>
    <t>2KD7536531</t>
  </si>
  <si>
    <t>2KDU756979</t>
  </si>
  <si>
    <t>2KDS575531</t>
  </si>
  <si>
    <t>2KDU855602</t>
  </si>
  <si>
    <t>QD32300178</t>
  </si>
  <si>
    <t>90492200923273</t>
  </si>
  <si>
    <t>Varias Series</t>
  </si>
  <si>
    <t>Depreciación (Según Contabilidad)</t>
  </si>
  <si>
    <t>AECID FASE III</t>
  </si>
  <si>
    <t>PNUD</t>
  </si>
  <si>
    <t>San Salvador, El Salvador</t>
  </si>
  <si>
    <t>Valor estimado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</si>
</sst>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color indexed="8"/>
      <name val="Calibri"/>
      <family val="2"/>
    </font>
    <font>
      <b/>
      <sz val="16"/>
      <name val="Arial"/>
      <family val="2"/>
    </font>
    <font>
      <sz val="15"/>
      <color indexed="8"/>
      <name val="Arial Narrow"/>
      <family val="2"/>
    </font>
    <font>
      <sz val="15"/>
      <name val="Arial Narrow"/>
      <family val="2"/>
    </font>
    <font>
      <b/>
      <sz val="15"/>
      <color indexed="8"/>
      <name val="Arial Narrow"/>
      <family val="2"/>
    </font>
    <font>
      <b/>
      <sz val="15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justify" wrapText="1"/>
    </xf>
    <xf numFmtId="164" fontId="2" fillId="0" borderId="0" xfId="1" applyNumberFormat="1" applyFont="1"/>
    <xf numFmtId="0" fontId="2" fillId="0" borderId="0" xfId="1" applyNumberFormat="1" applyFont="1"/>
    <xf numFmtId="14" fontId="2" fillId="0" borderId="0" xfId="1" applyNumberFormat="1" applyFont="1"/>
    <xf numFmtId="0" fontId="5" fillId="0" borderId="6" xfId="1" applyFont="1" applyFill="1" applyBorder="1" applyAlignment="1">
      <alignment wrapText="1"/>
    </xf>
    <xf numFmtId="0" fontId="5" fillId="0" borderId="6" xfId="0" applyFont="1" applyFill="1" applyBorder="1" applyAlignment="1">
      <alignment wrapText="1"/>
    </xf>
    <xf numFmtId="14" fontId="5" fillId="0" borderId="6" xfId="0" applyNumberFormat="1" applyFont="1" applyFill="1" applyBorder="1" applyAlignment="1">
      <alignment wrapText="1"/>
    </xf>
    <xf numFmtId="0" fontId="5" fillId="0" borderId="6" xfId="0" applyFont="1" applyFill="1" applyBorder="1" applyAlignment="1">
      <alignment horizontal="left" wrapText="1"/>
    </xf>
    <xf numFmtId="164" fontId="5" fillId="0" borderId="6" xfId="0" applyNumberFormat="1" applyFont="1" applyFill="1" applyBorder="1" applyAlignment="1">
      <alignment horizontal="center" wrapText="1"/>
    </xf>
    <xf numFmtId="0" fontId="5" fillId="0" borderId="1" xfId="1" applyFont="1" applyBorder="1" applyAlignment="1"/>
    <xf numFmtId="0" fontId="5" fillId="0" borderId="1" xfId="1" applyFont="1" applyBorder="1" applyAlignment="1">
      <alignment wrapText="1"/>
    </xf>
    <xf numFmtId="14" fontId="5" fillId="0" borderId="1" xfId="1" applyNumberFormat="1" applyFont="1" applyBorder="1" applyAlignment="1"/>
    <xf numFmtId="0" fontId="5" fillId="0" borderId="1" xfId="1" applyFont="1" applyBorder="1" applyAlignment="1">
      <alignment horizontal="justify" vertical="justify" wrapText="1"/>
    </xf>
    <xf numFmtId="164" fontId="6" fillId="0" borderId="1" xfId="1" applyNumberFormat="1" applyFont="1" applyFill="1" applyBorder="1"/>
    <xf numFmtId="0" fontId="5" fillId="0" borderId="1" xfId="1" applyFont="1" applyBorder="1" applyAlignment="1">
      <alignment horizontal="justify" wrapText="1"/>
    </xf>
    <xf numFmtId="0" fontId="5" fillId="0" borderId="1" xfId="1" applyFont="1" applyBorder="1" applyAlignment="1">
      <alignment horizontal="right"/>
    </xf>
    <xf numFmtId="14" fontId="5" fillId="0" borderId="1" xfId="1" applyNumberFormat="1" applyFont="1" applyBorder="1" applyAlignment="1">
      <alignment horizontal="right"/>
    </xf>
    <xf numFmtId="164" fontId="6" fillId="0" borderId="1" xfId="1" applyNumberFormat="1" applyFont="1" applyBorder="1"/>
    <xf numFmtId="164" fontId="8" fillId="0" borderId="3" xfId="1" applyNumberFormat="1" applyFont="1" applyBorder="1"/>
    <xf numFmtId="0" fontId="5" fillId="0" borderId="1" xfId="1" applyFont="1" applyBorder="1" applyAlignment="1">
      <alignment horizontal="justify" vertical="justify"/>
    </xf>
    <xf numFmtId="0" fontId="5" fillId="0" borderId="6" xfId="0" applyNumberFormat="1" applyFont="1" applyFill="1" applyBorder="1" applyAlignment="1">
      <alignment horizontal="center" wrapText="1"/>
    </xf>
    <xf numFmtId="0" fontId="6" fillId="0" borderId="1" xfId="1" applyNumberFormat="1" applyFont="1" applyFill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1" applyFont="1"/>
    <xf numFmtId="0" fontId="7" fillId="0" borderId="5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49" fontId="5" fillId="0" borderId="1" xfId="1" applyNumberFormat="1" applyFont="1" applyBorder="1" applyAlignment="1"/>
    <xf numFmtId="0" fontId="3" fillId="3" borderId="2" xfId="0" applyFont="1" applyFill="1" applyBorder="1" applyAlignment="1">
      <alignment horizontal="center" vertical="center" wrapText="1"/>
    </xf>
    <xf numFmtId="14" fontId="5" fillId="0" borderId="9" xfId="0" applyNumberFormat="1" applyFont="1" applyFill="1" applyBorder="1" applyAlignment="1">
      <alignment wrapText="1"/>
    </xf>
    <xf numFmtId="14" fontId="5" fillId="0" borderId="10" xfId="1" applyNumberFormat="1" applyFont="1" applyBorder="1" applyAlignment="1"/>
    <xf numFmtId="0" fontId="5" fillId="0" borderId="11" xfId="0" applyFont="1" applyFill="1" applyBorder="1" applyAlignment="1">
      <alignment wrapText="1"/>
    </xf>
    <xf numFmtId="0" fontId="5" fillId="0" borderId="12" xfId="1" applyFont="1" applyBorder="1" applyAlignment="1">
      <alignment wrapText="1"/>
    </xf>
    <xf numFmtId="0" fontId="5" fillId="0" borderId="12" xfId="1" applyFont="1" applyBorder="1" applyAlignment="1">
      <alignment horizontal="left" wrapText="1"/>
    </xf>
    <xf numFmtId="164" fontId="5" fillId="0" borderId="8" xfId="0" applyNumberFormat="1" applyFont="1" applyFill="1" applyBorder="1" applyAlignment="1">
      <alignment horizontal="center" wrapText="1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3:Q25"/>
  <sheetViews>
    <sheetView showGridLines="0" tabSelected="1" zoomScale="75" workbookViewId="0">
      <selection activeCell="Q15" sqref="Q15"/>
    </sheetView>
  </sheetViews>
  <sheetFormatPr baseColWidth="10" defaultRowHeight="15" x14ac:dyDescent="0.2"/>
  <cols>
    <col min="1" max="1" width="11.28515625" style="1" customWidth="1"/>
    <col min="2" max="2" width="4.85546875" style="1" customWidth="1"/>
    <col min="3" max="3" width="10.7109375" style="1" customWidth="1"/>
    <col min="4" max="4" width="25.5703125" style="2" customWidth="1"/>
    <col min="5" max="5" width="62.28515625" style="1" customWidth="1"/>
    <col min="6" max="6" width="21.7109375" style="2" customWidth="1"/>
    <col min="7" max="7" width="16.140625" style="3" customWidth="1"/>
    <col min="8" max="9" width="15.5703125" style="1" customWidth="1"/>
    <col min="10" max="10" width="16.140625" style="3" customWidth="1"/>
    <col min="11" max="11" width="13.28515625" style="2" customWidth="1"/>
    <col min="12" max="12" width="20.7109375" style="1" customWidth="1"/>
    <col min="13" max="13" width="14.7109375" style="2" customWidth="1"/>
    <col min="14" max="14" width="25.5703125" style="2" customWidth="1"/>
    <col min="15" max="15" width="13" style="1" customWidth="1"/>
    <col min="16" max="17" width="15.28515625" style="1" bestFit="1" customWidth="1"/>
    <col min="18" max="16384" width="11.42578125" style="1"/>
  </cols>
  <sheetData>
    <row r="3" spans="2:17" ht="20.25" x14ac:dyDescent="0.3">
      <c r="B3" s="40" t="s">
        <v>20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2:17" ht="20.25" x14ac:dyDescent="0.3">
      <c r="B4" s="40" t="s">
        <v>21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2:17" ht="20.25" x14ac:dyDescent="0.3">
      <c r="B5" s="40" t="s">
        <v>40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7" spans="2:17" ht="15.75" thickBot="1" x14ac:dyDescent="0.25"/>
    <row r="8" spans="2:17" ht="48" thickBot="1" x14ac:dyDescent="0.25">
      <c r="B8" s="25" t="s">
        <v>1</v>
      </c>
      <c r="C8" s="30" t="s">
        <v>2</v>
      </c>
      <c r="D8" s="30" t="s">
        <v>35</v>
      </c>
      <c r="E8" s="30" t="s">
        <v>36</v>
      </c>
      <c r="F8" s="30" t="s">
        <v>42</v>
      </c>
      <c r="G8" s="30" t="s">
        <v>38</v>
      </c>
      <c r="H8" s="30" t="s">
        <v>60</v>
      </c>
      <c r="I8" s="30" t="s">
        <v>37</v>
      </c>
      <c r="J8" s="25" t="s">
        <v>56</v>
      </c>
      <c r="K8" s="25" t="s">
        <v>0</v>
      </c>
      <c r="L8" s="25" t="s">
        <v>48</v>
      </c>
      <c r="M8" s="25" t="s">
        <v>4</v>
      </c>
      <c r="N8" s="25" t="s">
        <v>41</v>
      </c>
      <c r="O8" s="25" t="s">
        <v>39</v>
      </c>
    </row>
    <row r="9" spans="2:17" ht="39" x14ac:dyDescent="0.3">
      <c r="B9" s="11">
        <v>1</v>
      </c>
      <c r="C9" s="11">
        <v>2008</v>
      </c>
      <c r="D9" s="6" t="s">
        <v>5</v>
      </c>
      <c r="E9" s="9" t="s">
        <v>16</v>
      </c>
      <c r="F9" s="7" t="s">
        <v>6</v>
      </c>
      <c r="G9" s="10">
        <v>23335.67</v>
      </c>
      <c r="H9" s="36">
        <f>G9-J9</f>
        <v>4600.6399999999994</v>
      </c>
      <c r="I9" s="31">
        <v>39678</v>
      </c>
      <c r="J9" s="10">
        <v>18735.03</v>
      </c>
      <c r="K9" s="33" t="s">
        <v>15</v>
      </c>
      <c r="L9" s="8" t="s">
        <v>49</v>
      </c>
      <c r="M9" s="7" t="s">
        <v>8</v>
      </c>
      <c r="N9" s="7" t="s">
        <v>45</v>
      </c>
      <c r="O9" s="22">
        <v>1</v>
      </c>
      <c r="Q9" s="4"/>
    </row>
    <row r="10" spans="2:17" ht="39" x14ac:dyDescent="0.3">
      <c r="B10" s="11">
        <v>2</v>
      </c>
      <c r="C10" s="11">
        <v>2011</v>
      </c>
      <c r="D10" s="12" t="s">
        <v>5</v>
      </c>
      <c r="E10" s="14" t="s">
        <v>32</v>
      </c>
      <c r="F10" s="12" t="s">
        <v>10</v>
      </c>
      <c r="G10" s="15">
        <v>24000</v>
      </c>
      <c r="H10" s="36">
        <f t="shared" ref="H9:H17" si="0">G10-J10</f>
        <v>11815.23</v>
      </c>
      <c r="I10" s="32">
        <v>40857</v>
      </c>
      <c r="J10" s="15">
        <v>12184.77</v>
      </c>
      <c r="K10" s="34" t="s">
        <v>11</v>
      </c>
      <c r="L10" s="13" t="s">
        <v>53</v>
      </c>
      <c r="M10" s="12" t="s">
        <v>9</v>
      </c>
      <c r="N10" s="12" t="s">
        <v>46</v>
      </c>
      <c r="O10" s="23">
        <v>2</v>
      </c>
      <c r="P10" s="4"/>
    </row>
    <row r="11" spans="2:17" ht="39" x14ac:dyDescent="0.3">
      <c r="B11" s="11">
        <v>3</v>
      </c>
      <c r="C11" s="11">
        <v>2011</v>
      </c>
      <c r="D11" s="12" t="s">
        <v>5</v>
      </c>
      <c r="E11" s="16" t="s">
        <v>33</v>
      </c>
      <c r="F11" s="12" t="s">
        <v>13</v>
      </c>
      <c r="G11" s="15">
        <v>60000</v>
      </c>
      <c r="H11" s="36">
        <f t="shared" si="0"/>
        <v>28206.53</v>
      </c>
      <c r="I11" s="32">
        <v>40735</v>
      </c>
      <c r="J11" s="15">
        <v>31793.47</v>
      </c>
      <c r="K11" s="35">
        <v>815</v>
      </c>
      <c r="L11" s="29" t="s">
        <v>54</v>
      </c>
      <c r="M11" s="12" t="s">
        <v>28</v>
      </c>
      <c r="N11" s="12" t="s">
        <v>46</v>
      </c>
      <c r="O11" s="23">
        <v>3</v>
      </c>
      <c r="P11" s="4"/>
    </row>
    <row r="12" spans="2:17" ht="39" x14ac:dyDescent="0.3">
      <c r="B12" s="11">
        <v>4</v>
      </c>
      <c r="C12" s="11">
        <v>2012</v>
      </c>
      <c r="D12" s="12" t="s">
        <v>27</v>
      </c>
      <c r="E12" s="16" t="s">
        <v>30</v>
      </c>
      <c r="F12" s="12" t="s">
        <v>24</v>
      </c>
      <c r="G12" s="15">
        <v>36575.99</v>
      </c>
      <c r="H12" s="36">
        <f t="shared" si="0"/>
        <v>3657.599000000002</v>
      </c>
      <c r="I12" s="32">
        <v>40938</v>
      </c>
      <c r="J12" s="15">
        <f>+G12*0.9</f>
        <v>32918.390999999996</v>
      </c>
      <c r="K12" s="34" t="s">
        <v>25</v>
      </c>
      <c r="L12" s="13" t="s">
        <v>55</v>
      </c>
      <c r="M12" s="12" t="s">
        <v>23</v>
      </c>
      <c r="N12" s="12" t="s">
        <v>57</v>
      </c>
      <c r="O12" s="23">
        <v>4</v>
      </c>
      <c r="P12" s="4"/>
    </row>
    <row r="13" spans="2:17" ht="39" x14ac:dyDescent="0.3">
      <c r="B13" s="11">
        <v>5</v>
      </c>
      <c r="C13" s="11">
        <v>2012</v>
      </c>
      <c r="D13" s="12" t="s">
        <v>27</v>
      </c>
      <c r="E13" s="16" t="s">
        <v>29</v>
      </c>
      <c r="F13" s="12" t="s">
        <v>24</v>
      </c>
      <c r="G13" s="15">
        <v>32924.74</v>
      </c>
      <c r="H13" s="36">
        <f t="shared" si="0"/>
        <v>3292.4739999999983</v>
      </c>
      <c r="I13" s="32">
        <v>40938</v>
      </c>
      <c r="J13" s="15">
        <f>+G13*0.9</f>
        <v>29632.266</v>
      </c>
      <c r="K13" s="34" t="s">
        <v>25</v>
      </c>
      <c r="L13" s="13" t="s">
        <v>55</v>
      </c>
      <c r="M13" s="12" t="s">
        <v>23</v>
      </c>
      <c r="N13" s="12" t="s">
        <v>58</v>
      </c>
      <c r="O13" s="23">
        <v>5</v>
      </c>
      <c r="P13" s="4"/>
    </row>
    <row r="14" spans="2:17" ht="39" x14ac:dyDescent="0.3">
      <c r="B14" s="11">
        <v>6</v>
      </c>
      <c r="C14" s="11">
        <v>2015</v>
      </c>
      <c r="D14" s="12" t="s">
        <v>5</v>
      </c>
      <c r="E14" s="14" t="s">
        <v>34</v>
      </c>
      <c r="F14" s="12" t="s">
        <v>6</v>
      </c>
      <c r="G14" s="15">
        <v>29616.68</v>
      </c>
      <c r="H14" s="36">
        <f t="shared" si="0"/>
        <v>24599.7</v>
      </c>
      <c r="I14" s="32">
        <v>42229</v>
      </c>
      <c r="J14" s="15">
        <v>5016.9799999999996</v>
      </c>
      <c r="K14" s="34" t="s">
        <v>14</v>
      </c>
      <c r="L14" s="13" t="s">
        <v>50</v>
      </c>
      <c r="M14" s="12" t="s">
        <v>12</v>
      </c>
      <c r="N14" s="12" t="s">
        <v>47</v>
      </c>
      <c r="O14" s="23">
        <v>6</v>
      </c>
      <c r="P14" s="5"/>
      <c r="Q14" s="4"/>
    </row>
    <row r="15" spans="2:17" ht="39" x14ac:dyDescent="0.3">
      <c r="B15" s="11">
        <v>7</v>
      </c>
      <c r="C15" s="11">
        <v>2015</v>
      </c>
      <c r="D15" s="12" t="s">
        <v>22</v>
      </c>
      <c r="E15" s="14" t="s">
        <v>26</v>
      </c>
      <c r="F15" s="12" t="s">
        <v>24</v>
      </c>
      <c r="G15" s="15">
        <v>42301.56</v>
      </c>
      <c r="H15" s="36">
        <f t="shared" si="0"/>
        <v>30702.819932054794</v>
      </c>
      <c r="I15" s="32">
        <v>42360</v>
      </c>
      <c r="J15" s="15">
        <f>+G15*0.9*556/1825</f>
        <v>11598.740067945206</v>
      </c>
      <c r="K15" s="34" t="s">
        <v>25</v>
      </c>
      <c r="L15" s="13" t="s">
        <v>55</v>
      </c>
      <c r="M15" s="12" t="s">
        <v>23</v>
      </c>
      <c r="N15" s="12" t="s">
        <v>47</v>
      </c>
      <c r="O15" s="23">
        <v>7</v>
      </c>
      <c r="P15" s="5"/>
      <c r="Q15" s="4"/>
    </row>
    <row r="16" spans="2:17" ht="39" x14ac:dyDescent="0.3">
      <c r="B16" s="11">
        <v>8</v>
      </c>
      <c r="C16" s="11">
        <v>2016</v>
      </c>
      <c r="D16" s="12" t="s">
        <v>5</v>
      </c>
      <c r="E16" s="14" t="s">
        <v>18</v>
      </c>
      <c r="F16" s="12" t="s">
        <v>6</v>
      </c>
      <c r="G16" s="15">
        <v>29531.68</v>
      </c>
      <c r="H16" s="36">
        <f t="shared" si="0"/>
        <v>26240.31</v>
      </c>
      <c r="I16" s="32">
        <v>42464</v>
      </c>
      <c r="J16" s="15">
        <v>3291.37</v>
      </c>
      <c r="K16" s="34" t="s">
        <v>7</v>
      </c>
      <c r="L16" s="13" t="s">
        <v>51</v>
      </c>
      <c r="M16" s="12" t="s">
        <v>17</v>
      </c>
      <c r="N16" s="12" t="s">
        <v>47</v>
      </c>
      <c r="O16" s="23">
        <v>8</v>
      </c>
      <c r="P16" s="5"/>
      <c r="Q16" s="4"/>
    </row>
    <row r="17" spans="2:17" ht="39" x14ac:dyDescent="0.3">
      <c r="B17" s="11">
        <v>9</v>
      </c>
      <c r="C17" s="11">
        <v>2016</v>
      </c>
      <c r="D17" s="12" t="s">
        <v>5</v>
      </c>
      <c r="E17" s="21" t="s">
        <v>31</v>
      </c>
      <c r="F17" s="12" t="s">
        <v>6</v>
      </c>
      <c r="G17" s="15">
        <v>29531.68</v>
      </c>
      <c r="H17" s="36">
        <f>G17-J17</f>
        <v>26240.31</v>
      </c>
      <c r="I17" s="32">
        <v>42464</v>
      </c>
      <c r="J17" s="15">
        <v>3291.37</v>
      </c>
      <c r="K17" s="34" t="s">
        <v>7</v>
      </c>
      <c r="L17" s="13" t="s">
        <v>52</v>
      </c>
      <c r="M17" s="12" t="s">
        <v>19</v>
      </c>
      <c r="N17" s="12" t="s">
        <v>47</v>
      </c>
      <c r="O17" s="23">
        <v>9</v>
      </c>
      <c r="P17" s="5"/>
      <c r="Q17" s="4"/>
    </row>
    <row r="18" spans="2:17" ht="19.5" x14ac:dyDescent="0.3">
      <c r="B18" s="17"/>
      <c r="C18" s="17"/>
      <c r="D18" s="16"/>
      <c r="E18" s="14"/>
      <c r="F18" s="16"/>
      <c r="G18" s="19"/>
      <c r="H18" s="18"/>
      <c r="I18" s="18"/>
      <c r="J18" s="19"/>
      <c r="K18" s="16"/>
      <c r="L18" s="18"/>
      <c r="M18" s="16"/>
      <c r="N18" s="16"/>
      <c r="O18" s="19"/>
    </row>
    <row r="19" spans="2:17" ht="20.25" thickBot="1" x14ac:dyDescent="0.35">
      <c r="B19" s="37" t="s">
        <v>3</v>
      </c>
      <c r="C19" s="38"/>
      <c r="D19" s="38"/>
      <c r="E19" s="38"/>
      <c r="F19" s="39"/>
      <c r="G19" s="20">
        <f>SUM(G9:G17)</f>
        <v>307818</v>
      </c>
      <c r="H19" s="27"/>
      <c r="I19" s="24"/>
      <c r="J19" s="20">
        <f>SUM(J9:J17)</f>
        <v>148462.38706794518</v>
      </c>
      <c r="K19" s="28"/>
      <c r="L19" s="24"/>
      <c r="M19" s="24"/>
      <c r="N19" s="24"/>
      <c r="O19" s="20"/>
    </row>
    <row r="21" spans="2:17" ht="20.25" x14ac:dyDescent="0.3">
      <c r="B21" s="26" t="s">
        <v>59</v>
      </c>
    </row>
    <row r="22" spans="2:17" ht="20.25" x14ac:dyDescent="0.3">
      <c r="B22" s="26" t="s">
        <v>44</v>
      </c>
    </row>
    <row r="23" spans="2:17" ht="20.25" x14ac:dyDescent="0.3">
      <c r="B23" s="26" t="s">
        <v>43</v>
      </c>
    </row>
    <row r="24" spans="2:17" x14ac:dyDescent="0.2">
      <c r="J24" s="5"/>
    </row>
    <row r="25" spans="2:17" x14ac:dyDescent="0.2">
      <c r="J25" s="5"/>
    </row>
  </sheetData>
  <mergeCells count="4">
    <mergeCell ref="B19:F19"/>
    <mergeCell ref="B4:O4"/>
    <mergeCell ref="B5:O5"/>
    <mergeCell ref="B3:O3"/>
  </mergeCells>
  <pageMargins left="1.08" right="0.17" top="0.44" bottom="0.28000000000000003" header="0" footer="0"/>
  <pageSetup paperSize="5" scale="65" orientation="landscape" r:id="rId1"/>
  <headerFooter alignWithMargins="0"/>
  <ignoredErrors>
    <ignoredError sqref="L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Bienes superiores a $ 20000</vt:lpstr>
      <vt:lpstr>'Bienes superiores a $ 20000'!Área_de_impresión</vt:lpstr>
    </vt:vector>
  </TitlesOfParts>
  <Company>opamss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pedro.cañenguez</dc:creator>
  <cp:lastModifiedBy>Marlene Solano</cp:lastModifiedBy>
  <cp:lastPrinted>2017-08-31T15:56:31Z</cp:lastPrinted>
  <dcterms:created xsi:type="dcterms:W3CDTF">2012-11-23T17:53:49Z</dcterms:created>
  <dcterms:modified xsi:type="dcterms:W3CDTF">2017-08-31T20:19:26Z</dcterms:modified>
</cp:coreProperties>
</file>