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fagobsv-my.sharepoint.com/personal/gerardobernal_bfa_gob_sv/Documents/Cooperacion a la Comunidad/2024/"/>
    </mc:Choice>
  </mc:AlternateContent>
  <xr:revisionPtr revIDLastSave="67" documentId="13_ncr:1_{06DEFCB1-3437-46A0-95D5-C25C1F556D75}" xr6:coauthVersionLast="47" xr6:coauthVersionMax="47" xr10:uidLastSave="{064B1AB7-9E15-435C-88C8-8397C3F9451B}"/>
  <workbookProtection workbookAlgorithmName="SHA-512" workbookHashValue="P1ixjC7SJFN3vEkEj7wYY9RqTbWbETSiamaxqmbXSiHV5Q/E3/zpV+rn8HTtXuhFMFikijf9V/W4asKSC/q1TA==" workbookSaltValue="1Y/2cjMxoM2XUQV29vc8Bw==" workbookSpinCount="100000" lockStructure="1"/>
  <bookViews>
    <workbookView xWindow="-120" yWindow="-120" windowWidth="20730" windowHeight="11040" firstSheet="1" activeTab="1" xr2:uid="{46DA077E-B81C-4571-9BCB-1CCEA8444814}"/>
  </bookViews>
  <sheets>
    <sheet name="Enero - Marzo 2024" sheetId="2" state="hidden" r:id="rId1"/>
    <sheet name="Abril - Junio 2024" sheetId="16" r:id="rId2"/>
    <sheet name="Otras areas" sheetId="8" state="hidden" r:id="rId3"/>
    <sheet name="Resumen" sheetId="11" state="hidden" r:id="rId4"/>
  </sheets>
  <definedNames>
    <definedName name="_xlnm._FilterDatabase" localSheetId="0" hidden="1">'Enero - Marzo 2024'!$L$2:$L$21</definedName>
    <definedName name="_xlnm._FilterDatabase" localSheetId="2" hidden="1">'Otras areas'!$A$2:$H$8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2" i="16" l="1"/>
  <c r="J7" i="8"/>
  <c r="J4" i="8"/>
  <c r="F21" i="2" l="1"/>
  <c r="J3" i="8"/>
  <c r="J5" i="8"/>
  <c r="J6" i="8" l="1"/>
  <c r="H4" i="11" l="1"/>
  <c r="T8" i="8" l="1"/>
  <c r="R8" i="8"/>
  <c r="Q8" i="8"/>
  <c r="U8" i="8" l="1"/>
  <c r="S8" i="8"/>
</calcChain>
</file>

<file path=xl/sharedStrings.xml><?xml version="1.0" encoding="utf-8"?>
<sst xmlns="http://schemas.openxmlformats.org/spreadsheetml/2006/main" count="349" uniqueCount="127">
  <si>
    <t>Registro de solicitudes de apoyo - Cooperacion Individual</t>
  </si>
  <si>
    <t>No.</t>
  </si>
  <si>
    <t>Solicitante</t>
  </si>
  <si>
    <t>Tipo</t>
  </si>
  <si>
    <t>Categoria</t>
  </si>
  <si>
    <t>Resolucion</t>
  </si>
  <si>
    <t>Comentarios</t>
  </si>
  <si>
    <t>Fecha de entrega</t>
  </si>
  <si>
    <t>Fecha solicitada</t>
  </si>
  <si>
    <t>Cumplimiento a gestion</t>
  </si>
  <si>
    <t>Plazo (dias habiles)</t>
  </si>
  <si>
    <t>Monetario</t>
  </si>
  <si>
    <t>Necesidad</t>
  </si>
  <si>
    <t>Especie</t>
  </si>
  <si>
    <t>Monto (DETALLE)</t>
  </si>
  <si>
    <t>Observaciones</t>
  </si>
  <si>
    <t>Fecha de necesidad</t>
  </si>
  <si>
    <t>Enero</t>
  </si>
  <si>
    <t>Comunitario</t>
  </si>
  <si>
    <t>Especie (Detalle monto)</t>
  </si>
  <si>
    <t>TOTAL</t>
  </si>
  <si>
    <t>N/A</t>
  </si>
  <si>
    <t>Procede</t>
  </si>
  <si>
    <t>No procede</t>
  </si>
  <si>
    <t>Si</t>
  </si>
  <si>
    <t>Educativo</t>
  </si>
  <si>
    <t>Febrero</t>
  </si>
  <si>
    <t>Marzo</t>
  </si>
  <si>
    <t>14 dias</t>
  </si>
  <si>
    <t>No</t>
  </si>
  <si>
    <t>Material</t>
  </si>
  <si>
    <t>Area</t>
  </si>
  <si>
    <t>Monto</t>
  </si>
  <si>
    <t>Concepto</t>
  </si>
  <si>
    <t>No. Actividades</t>
  </si>
  <si>
    <t>UEC</t>
  </si>
  <si>
    <t>GES</t>
  </si>
  <si>
    <t>Actividad</t>
  </si>
  <si>
    <t xml:space="preserve">Fecha </t>
  </si>
  <si>
    <t>Cruz Verde</t>
  </si>
  <si>
    <t>Donación a la Cruz Verde para cubrir gastos de sus operaciones</t>
  </si>
  <si>
    <t>Abril</t>
  </si>
  <si>
    <t>CE El Astillero</t>
  </si>
  <si>
    <t>Personas</t>
  </si>
  <si>
    <t>Actividades</t>
  </si>
  <si>
    <t>Entregado en oficina central</t>
  </si>
  <si>
    <t>Mayo</t>
  </si>
  <si>
    <t>Cruz Roja</t>
  </si>
  <si>
    <t>SIADES</t>
  </si>
  <si>
    <t>ENA</t>
  </si>
  <si>
    <t>FESA</t>
  </si>
  <si>
    <t>30 dias</t>
  </si>
  <si>
    <t>Junio</t>
  </si>
  <si>
    <t>Productivo</t>
  </si>
  <si>
    <t>7 dias</t>
  </si>
  <si>
    <t>Gastos ejecutados</t>
  </si>
  <si>
    <t>Gastos ejecutados cooperación a la comunidad</t>
  </si>
  <si>
    <t>Total</t>
  </si>
  <si>
    <t>Fondos por otras areas</t>
  </si>
  <si>
    <t>Periodo</t>
  </si>
  <si>
    <t>1er trimestre</t>
  </si>
  <si>
    <t>2do trimestre</t>
  </si>
  <si>
    <t>3er trimestre</t>
  </si>
  <si>
    <t>Gastos ejecutados cuenta contribuciones</t>
  </si>
  <si>
    <t>4to semestre</t>
  </si>
  <si>
    <t>Q1</t>
  </si>
  <si>
    <t>Q2</t>
  </si>
  <si>
    <t>Q3</t>
  </si>
  <si>
    <t>Q4</t>
  </si>
  <si>
    <t>21 dias</t>
  </si>
  <si>
    <t>Alcaldia Municipal de Soyapango</t>
  </si>
  <si>
    <t>Voluntariado Tejido de Esperanza</t>
  </si>
  <si>
    <t xml:space="preserve">Compra de agua para el primer entrenamiento con causa, con el propósito de garantizar la hidratación óptima de los participantes </t>
  </si>
  <si>
    <t>Compra de refrigerios para talleres "Pensamiento Estrategico" a clientes MIPE</t>
  </si>
  <si>
    <t>GCC</t>
  </si>
  <si>
    <t>1 de 1 apoyo por un total de</t>
  </si>
  <si>
    <t>Primer trimestre 2024</t>
  </si>
  <si>
    <t>ACPA San Hilario</t>
  </si>
  <si>
    <t>110 dias</t>
  </si>
  <si>
    <t>Donativo para la compra de insumos y alimentos para celebración del Festival del Camaron</t>
  </si>
  <si>
    <t>Entregado en agencia Usulutan</t>
  </si>
  <si>
    <t>Donativo de canastas de regalo para celebración del dia de las madres</t>
  </si>
  <si>
    <t>15 canastas de regalo</t>
  </si>
  <si>
    <t>Entregado en agencia Nueva Concepción</t>
  </si>
  <si>
    <t>Se entrego cheque por el monto de las 15 canastas, solicitante ya entrego factura de los articulos como muestra de cumplimiento a solicitud</t>
  </si>
  <si>
    <t>Donativo para cubrir gastos operativos de la organización</t>
  </si>
  <si>
    <t>Entregado en oficinaCentral</t>
  </si>
  <si>
    <t>Alcaldia Municipal de San Isidrio</t>
  </si>
  <si>
    <t>Donativo para celebración de fiestas patronales del distrito</t>
  </si>
  <si>
    <t>Solicitante no brindo documentación juridica, imposibilitando gestionar solicitud</t>
  </si>
  <si>
    <t>Se comunico a Agencia que ante la falta de documentos, no se gestionaria la solicitud</t>
  </si>
  <si>
    <t>3 dias</t>
  </si>
  <si>
    <t>Donación de 100 canastas de regalo para entregar a madres del distrito</t>
  </si>
  <si>
    <t>100 canastas de regalo</t>
  </si>
  <si>
    <t>Solicitud excede monto disponible en presupuesto del Banco. Solicitud se entrega en poco tiempo establecido para gestionar</t>
  </si>
  <si>
    <t>Se envio resolución R.GGFC.001.2024</t>
  </si>
  <si>
    <t>CE Ana Julia</t>
  </si>
  <si>
    <t>Entrega de donativo para la compra de regalos en el marco del Dia de la Madre</t>
  </si>
  <si>
    <t>Se entrego apoyo en Agencia San Francisco Gotera</t>
  </si>
  <si>
    <t>Se envio monto con base a rango presupuestario aprobado para las actividades</t>
  </si>
  <si>
    <t>CE Cantón Chantusnene</t>
  </si>
  <si>
    <t>1 dia</t>
  </si>
  <si>
    <t>Entrega de donativo para la compra de regalos o refrigerios en el marco de celebración del Dia de la Madre</t>
  </si>
  <si>
    <t>Solicitud se entrega en poco tiempo establecido para gestionar</t>
  </si>
  <si>
    <t>Se envio comunicación a Agencia San Juan Opico de rechazo a solicitud</t>
  </si>
  <si>
    <t>CE Cantón San Rafael La Loma</t>
  </si>
  <si>
    <t>8 dias</t>
  </si>
  <si>
    <t>Se entrego apoyo en Agencia Cojutepeque</t>
  </si>
  <si>
    <t>CE Casto Valladares</t>
  </si>
  <si>
    <t>11 dias</t>
  </si>
  <si>
    <t>Pago de becas correspondiente al primer trimestre 2024</t>
  </si>
  <si>
    <t>Pago se entrego en oficina central</t>
  </si>
  <si>
    <t>Donación para compra de refriegerios a entregar en celebración del Dia del Padre dentro de la institución</t>
  </si>
  <si>
    <t>GPM apoyo en donativo de promocionales para actividad del mes de mayo</t>
  </si>
  <si>
    <t>Pago de beca estudiantil para el año 2024-025</t>
  </si>
  <si>
    <t>Santa Cecilia</t>
  </si>
  <si>
    <t>Pago de dos becas estudiantil para el año 2024-025</t>
  </si>
  <si>
    <t>20 dias</t>
  </si>
  <si>
    <t>Donación para celebración del Dia del Ingeniero Agronomo</t>
  </si>
  <si>
    <t>Debido a la situación climatica, el solicitante reprogramo el evento y el patrocinio se entrego posterior a la fecha indicada originalmente</t>
  </si>
  <si>
    <t>Voluntariado Restauración CE Los Amates</t>
  </si>
  <si>
    <t>Educación Financiera con Agropoly</t>
  </si>
  <si>
    <t>Conversatorio Salud para todos</t>
  </si>
  <si>
    <t>Empresarial</t>
  </si>
  <si>
    <t>Alcaldia de Cuscatlán Norte</t>
  </si>
  <si>
    <t>Donación para celebración de fiestas patronales</t>
  </si>
  <si>
    <t>Pago se entrego en Agencia San Martin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</si>
</sst>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Leelawadee"/>
      <family val="2"/>
    </font>
    <font>
      <sz val="11"/>
      <color theme="0"/>
      <name val="Leelawadee"/>
      <family val="2"/>
    </font>
    <font>
      <b/>
      <sz val="11"/>
      <color rgb="FF000000"/>
      <name val="Leelawadee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 wrapText="1"/>
    </xf>
    <xf numFmtId="44" fontId="0" fillId="0" borderId="0" xfId="1" applyFont="1" applyFill="1" applyBorder="1" applyAlignment="1">
      <alignment horizontal="center" vertical="center" wrapText="1"/>
    </xf>
    <xf numFmtId="44" fontId="5" fillId="4" borderId="2" xfId="1" applyFont="1" applyFill="1" applyBorder="1" applyAlignment="1">
      <alignment vertical="center" wrapText="1" readingOrder="1"/>
    </xf>
    <xf numFmtId="44" fontId="0" fillId="0" borderId="0" xfId="1" applyFont="1"/>
    <xf numFmtId="0" fontId="0" fillId="0" borderId="1" xfId="0" applyBorder="1"/>
    <xf numFmtId="44" fontId="0" fillId="0" borderId="1" xfId="1" applyFont="1" applyBorder="1"/>
    <xf numFmtId="16" fontId="0" fillId="0" borderId="0" xfId="0" applyNumberFormat="1"/>
    <xf numFmtId="44" fontId="0" fillId="0" borderId="0" xfId="1" applyFont="1" applyBorder="1"/>
    <xf numFmtId="0" fontId="0" fillId="0" borderId="1" xfId="1" applyNumberFormat="1" applyFont="1" applyBorder="1"/>
    <xf numFmtId="0" fontId="0" fillId="0" borderId="0" xfId="1" applyNumberFormat="1" applyFont="1"/>
    <xf numFmtId="14" fontId="0" fillId="0" borderId="0" xfId="0" applyNumberFormat="1"/>
    <xf numFmtId="44" fontId="0" fillId="0" borderId="1" xfId="1" applyFont="1" applyBorder="1" applyAlignment="1">
      <alignment horizontal="center" vertical="center" wrapText="1"/>
    </xf>
    <xf numFmtId="0" fontId="0" fillId="0" borderId="0" xfId="1" applyNumberFormat="1" applyFont="1" applyBorder="1"/>
    <xf numFmtId="44" fontId="0" fillId="0" borderId="0" xfId="0" applyNumberFormat="1"/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0" fillId="8" borderId="0" xfId="0" applyFill="1"/>
    <xf numFmtId="44" fontId="0" fillId="0" borderId="1" xfId="0" applyNumberFormat="1" applyBorder="1"/>
    <xf numFmtId="0" fontId="0" fillId="5" borderId="1" xfId="0" applyFill="1" applyBorder="1" applyAlignment="1">
      <alignment horizontal="center" vertical="center" wrapText="1"/>
    </xf>
    <xf numFmtId="44" fontId="0" fillId="0" borderId="0" xfId="1" applyFont="1" applyFill="1"/>
    <xf numFmtId="44" fontId="0" fillId="0" borderId="0" xfId="1" applyFont="1" applyAlignment="1">
      <alignment horizontal="center" vertical="center"/>
    </xf>
    <xf numFmtId="44" fontId="0" fillId="3" borderId="1" xfId="1" applyFont="1" applyFill="1" applyBorder="1" applyAlignment="1">
      <alignment horizontal="center" vertical="center" wrapText="1"/>
    </xf>
    <xf numFmtId="44" fontId="0" fillId="0" borderId="0" xfId="1" applyFont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 wrapText="1"/>
    </xf>
    <xf numFmtId="44" fontId="0" fillId="5" borderId="1" xfId="1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 readingOrder="1"/>
    </xf>
    <xf numFmtId="0" fontId="5" fillId="4" borderId="2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 wrapText="1" readingOrder="1"/>
    </xf>
    <xf numFmtId="0" fontId="3" fillId="5" borderId="8" xfId="0" applyFont="1" applyFill="1" applyBorder="1" applyAlignment="1">
      <alignment horizontal="center" vertical="center" wrapText="1" readingOrder="1"/>
    </xf>
    <xf numFmtId="0" fontId="3" fillId="5" borderId="9" xfId="0" applyFont="1" applyFill="1" applyBorder="1" applyAlignment="1">
      <alignment horizontal="center" vertical="center" wrapText="1" readingOrder="1"/>
    </xf>
    <xf numFmtId="0" fontId="4" fillId="6" borderId="4" xfId="0" applyFont="1" applyFill="1" applyBorder="1" applyAlignment="1">
      <alignment horizontal="center" vertical="center" wrapText="1" readingOrder="1"/>
    </xf>
    <xf numFmtId="0" fontId="4" fillId="6" borderId="3" xfId="0" applyFont="1" applyFill="1" applyBorder="1" applyAlignment="1">
      <alignment horizontal="center" vertical="center" wrapText="1" readingOrder="1"/>
    </xf>
    <xf numFmtId="0" fontId="4" fillId="6" borderId="5" xfId="0" applyFont="1" applyFill="1" applyBorder="1" applyAlignment="1">
      <alignment horizontal="center" vertical="center" wrapText="1" readingOrder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6" fillId="0" borderId="1" xfId="1" applyFont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139899</xdr:rowOff>
    </xdr:from>
    <xdr:to>
      <xdr:col>1</xdr:col>
      <xdr:colOff>747375</xdr:colOff>
      <xdr:row>2</xdr:row>
      <xdr:rowOff>133351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054B10-5140-4253-A56F-92AB79E91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1" y="139899"/>
          <a:ext cx="966449" cy="3744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139899</xdr:rowOff>
    </xdr:from>
    <xdr:to>
      <xdr:col>1</xdr:col>
      <xdr:colOff>747375</xdr:colOff>
      <xdr:row>2</xdr:row>
      <xdr:rowOff>133351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D9A28D-1CCC-4AE6-9CF7-531C7750A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1" y="139899"/>
          <a:ext cx="966449" cy="3744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F7996-06FA-43DE-B9E6-3ADB63507057}">
  <dimension ref="A2:P21"/>
  <sheetViews>
    <sheetView zoomScale="60" zoomScaleNormal="60" workbookViewId="0">
      <selection activeCell="F26" sqref="F26"/>
    </sheetView>
  </sheetViews>
  <sheetFormatPr baseColWidth="10" defaultRowHeight="15" x14ac:dyDescent="0.25"/>
  <cols>
    <col min="1" max="1" width="4.7109375" style="3" customWidth="1"/>
    <col min="2" max="2" width="20.28515625" style="3" customWidth="1"/>
    <col min="3" max="3" width="12.28515625" style="3" customWidth="1"/>
    <col min="4" max="4" width="11.42578125" style="3"/>
    <col min="5" max="5" width="12.140625" style="3" customWidth="1"/>
    <col min="6" max="6" width="33.28515625" style="3" customWidth="1"/>
    <col min="7" max="7" width="12.5703125" style="3" customWidth="1"/>
    <col min="8" max="8" width="23.42578125" style="3" customWidth="1"/>
    <col min="9" max="10" width="16" style="3" customWidth="1"/>
    <col min="11" max="11" width="18.28515625" style="3" customWidth="1"/>
    <col min="12" max="12" width="12.140625" style="3" customWidth="1"/>
    <col min="13" max="13" width="13.5703125" style="3" bestFit="1" customWidth="1"/>
    <col min="14" max="14" width="15.42578125" style="3" customWidth="1"/>
    <col min="15" max="15" width="15.28515625" style="3" customWidth="1"/>
    <col min="16" max="16" width="32.42578125" style="3" customWidth="1"/>
    <col min="17" max="16384" width="11.42578125" style="3"/>
  </cols>
  <sheetData>
    <row r="2" spans="1:16" x14ac:dyDescent="0.25">
      <c r="C2" s="2" t="s">
        <v>0</v>
      </c>
      <c r="D2" s="2"/>
      <c r="E2" s="2"/>
    </row>
    <row r="5" spans="1:16" x14ac:dyDescent="0.25">
      <c r="A5" s="37" t="s">
        <v>17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6" s="1" customFormat="1" ht="30" x14ac:dyDescent="0.25">
      <c r="A6" s="4" t="s">
        <v>1</v>
      </c>
      <c r="B6" s="4" t="s">
        <v>2</v>
      </c>
      <c r="C6" s="4" t="s">
        <v>8</v>
      </c>
      <c r="D6" s="4" t="s">
        <v>16</v>
      </c>
      <c r="E6" s="4" t="s">
        <v>10</v>
      </c>
      <c r="F6" s="4" t="s">
        <v>12</v>
      </c>
      <c r="G6" s="4" t="s">
        <v>3</v>
      </c>
      <c r="H6" s="4" t="s">
        <v>4</v>
      </c>
      <c r="I6" s="4" t="s">
        <v>14</v>
      </c>
      <c r="J6" s="4" t="s">
        <v>13</v>
      </c>
      <c r="K6" s="4" t="s">
        <v>19</v>
      </c>
      <c r="L6" s="4" t="s">
        <v>5</v>
      </c>
      <c r="M6" s="4" t="s">
        <v>7</v>
      </c>
      <c r="N6" s="4" t="s">
        <v>6</v>
      </c>
      <c r="O6" s="4" t="s">
        <v>9</v>
      </c>
      <c r="P6" s="4" t="s">
        <v>15</v>
      </c>
    </row>
    <row r="7" spans="1:16" s="8" customFormat="1" x14ac:dyDescent="0.25">
      <c r="A7" s="4">
        <v>1</v>
      </c>
      <c r="B7" s="5"/>
      <c r="C7" s="6"/>
      <c r="D7" s="6"/>
      <c r="E7" s="5"/>
      <c r="F7" s="5"/>
      <c r="G7" s="5"/>
      <c r="H7" s="5"/>
      <c r="I7" s="7"/>
      <c r="J7" s="5"/>
      <c r="K7" s="5"/>
      <c r="L7" s="5"/>
      <c r="M7" s="6"/>
      <c r="N7" s="5"/>
      <c r="O7" s="5"/>
      <c r="P7" s="5"/>
    </row>
    <row r="8" spans="1:16" s="8" customFormat="1" x14ac:dyDescent="0.25">
      <c r="A8" s="1"/>
      <c r="B8" s="1"/>
      <c r="C8" s="9"/>
      <c r="D8" s="9"/>
      <c r="E8" s="1"/>
      <c r="F8" s="1"/>
      <c r="G8" s="1"/>
      <c r="H8" s="1"/>
      <c r="I8" s="10"/>
      <c r="J8" s="1"/>
      <c r="K8" s="1"/>
      <c r="L8" s="1"/>
      <c r="M8" s="1"/>
      <c r="N8" s="1"/>
      <c r="O8" s="1"/>
      <c r="P8" s="1"/>
    </row>
    <row r="9" spans="1:16" s="8" customFormat="1" x14ac:dyDescent="0.25">
      <c r="A9" s="37" t="s">
        <v>26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6" s="8" customFormat="1" ht="30" x14ac:dyDescent="0.25">
      <c r="A10" s="4" t="s">
        <v>1</v>
      </c>
      <c r="B10" s="4" t="s">
        <v>2</v>
      </c>
      <c r="C10" s="4" t="s">
        <v>8</v>
      </c>
      <c r="D10" s="4" t="s">
        <v>16</v>
      </c>
      <c r="E10" s="4" t="s">
        <v>10</v>
      </c>
      <c r="F10" s="4" t="s">
        <v>12</v>
      </c>
      <c r="G10" s="4" t="s">
        <v>3</v>
      </c>
      <c r="H10" s="4" t="s">
        <v>4</v>
      </c>
      <c r="I10" s="4" t="s">
        <v>14</v>
      </c>
      <c r="J10" s="4" t="s">
        <v>13</v>
      </c>
      <c r="K10" s="4" t="s">
        <v>19</v>
      </c>
      <c r="L10" s="4" t="s">
        <v>5</v>
      </c>
      <c r="M10" s="4" t="s">
        <v>7</v>
      </c>
      <c r="N10" s="4" t="s">
        <v>6</v>
      </c>
      <c r="O10" s="4" t="s">
        <v>9</v>
      </c>
      <c r="P10" s="4" t="s">
        <v>15</v>
      </c>
    </row>
    <row r="11" spans="1:16" s="8" customFormat="1" x14ac:dyDescent="0.25">
      <c r="A11" s="4">
        <v>1</v>
      </c>
      <c r="B11" s="5"/>
      <c r="C11" s="6"/>
      <c r="D11" s="6"/>
      <c r="E11" s="5"/>
      <c r="F11" s="5"/>
      <c r="G11" s="5"/>
      <c r="H11" s="5"/>
      <c r="I11" s="7"/>
      <c r="J11" s="5"/>
      <c r="K11" s="5"/>
      <c r="L11" s="5"/>
      <c r="M11" s="6"/>
      <c r="N11" s="5"/>
      <c r="O11" s="5"/>
      <c r="P11" s="5"/>
    </row>
    <row r="12" spans="1:16" s="8" customFormat="1" x14ac:dyDescent="0.25">
      <c r="A12" s="1"/>
      <c r="B12" s="1"/>
      <c r="C12" s="9"/>
      <c r="D12" s="9"/>
      <c r="E12" s="1"/>
      <c r="F12" s="1"/>
      <c r="G12" s="1"/>
      <c r="H12" s="1"/>
      <c r="I12" s="10"/>
      <c r="J12" s="1"/>
      <c r="K12" s="1"/>
      <c r="L12" s="1"/>
      <c r="M12" s="1"/>
      <c r="N12" s="1"/>
      <c r="O12" s="1"/>
      <c r="P12" s="1"/>
    </row>
    <row r="13" spans="1:16" s="8" customFormat="1" x14ac:dyDescent="0.25">
      <c r="A13" s="37" t="s">
        <v>27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</row>
    <row r="14" spans="1:16" s="8" customFormat="1" ht="30" x14ac:dyDescent="0.25">
      <c r="A14" s="4" t="s">
        <v>1</v>
      </c>
      <c r="B14" s="4" t="s">
        <v>2</v>
      </c>
      <c r="C14" s="4" t="s">
        <v>8</v>
      </c>
      <c r="D14" s="4" t="s">
        <v>16</v>
      </c>
      <c r="E14" s="4" t="s">
        <v>10</v>
      </c>
      <c r="F14" s="4" t="s">
        <v>12</v>
      </c>
      <c r="G14" s="4" t="s">
        <v>3</v>
      </c>
      <c r="H14" s="4" t="s">
        <v>4</v>
      </c>
      <c r="I14" s="4" t="s">
        <v>14</v>
      </c>
      <c r="J14" s="4" t="s">
        <v>13</v>
      </c>
      <c r="K14" s="4" t="s">
        <v>19</v>
      </c>
      <c r="L14" s="4" t="s">
        <v>5</v>
      </c>
      <c r="M14" s="4" t="s">
        <v>7</v>
      </c>
      <c r="N14" s="4" t="s">
        <v>6</v>
      </c>
      <c r="O14" s="4" t="s">
        <v>9</v>
      </c>
      <c r="P14" s="4" t="s">
        <v>15</v>
      </c>
    </row>
    <row r="15" spans="1:16" s="8" customFormat="1" ht="30" x14ac:dyDescent="0.25">
      <c r="A15" s="4">
        <v>1</v>
      </c>
      <c r="B15" s="5" t="s">
        <v>39</v>
      </c>
      <c r="C15" s="6">
        <v>45358</v>
      </c>
      <c r="D15" s="6" t="s">
        <v>21</v>
      </c>
      <c r="E15" s="5" t="s">
        <v>21</v>
      </c>
      <c r="F15" s="5" t="s">
        <v>40</v>
      </c>
      <c r="G15" s="5" t="s">
        <v>11</v>
      </c>
      <c r="H15" s="5" t="s">
        <v>18</v>
      </c>
      <c r="I15" s="7">
        <v>300</v>
      </c>
      <c r="J15" s="5" t="s">
        <v>21</v>
      </c>
      <c r="K15" s="5" t="s">
        <v>21</v>
      </c>
      <c r="L15" s="5" t="s">
        <v>22</v>
      </c>
      <c r="M15" s="6">
        <v>45376</v>
      </c>
      <c r="N15" s="5"/>
      <c r="O15" s="5" t="s">
        <v>24</v>
      </c>
      <c r="P15" s="5" t="s">
        <v>45</v>
      </c>
    </row>
    <row r="16" spans="1:16" s="8" customFormat="1" x14ac:dyDescent="0.25">
      <c r="A16" s="1"/>
      <c r="B16" s="1"/>
      <c r="C16" s="9"/>
      <c r="D16" s="9"/>
      <c r="E16" s="1"/>
      <c r="F16" s="1"/>
      <c r="G16" s="1"/>
      <c r="H16" s="1"/>
      <c r="I16" s="10"/>
      <c r="J16" s="1"/>
      <c r="K16" s="1"/>
      <c r="L16" s="1"/>
      <c r="M16" s="1"/>
      <c r="N16" s="1"/>
      <c r="O16" s="1"/>
      <c r="P16" s="1"/>
    </row>
    <row r="17" spans="1:16" s="8" customFormat="1" x14ac:dyDescent="0.25">
      <c r="A17" s="1"/>
      <c r="B17" s="1"/>
      <c r="C17" s="9"/>
      <c r="D17" s="9"/>
      <c r="E17" s="1"/>
      <c r="F17" s="1"/>
      <c r="G17" s="1"/>
      <c r="H17" s="1"/>
      <c r="I17" s="10"/>
      <c r="J17" s="1"/>
      <c r="K17" s="1"/>
      <c r="L17" s="1"/>
      <c r="M17" s="1"/>
      <c r="N17" s="1"/>
      <c r="O17" s="1"/>
      <c r="P17" s="1"/>
    </row>
    <row r="18" spans="1:16" ht="15.75" thickBot="1" x14ac:dyDescent="0.3"/>
    <row r="19" spans="1:16" ht="15.75" thickBot="1" x14ac:dyDescent="0.3">
      <c r="B19" s="39" t="s">
        <v>20</v>
      </c>
      <c r="C19" s="40"/>
      <c r="D19" s="40"/>
      <c r="E19" s="40"/>
      <c r="F19" s="41"/>
    </row>
    <row r="20" spans="1:16" x14ac:dyDescent="0.25">
      <c r="B20" s="42" t="s">
        <v>76</v>
      </c>
      <c r="C20" s="43"/>
      <c r="D20" s="43"/>
      <c r="E20" s="43"/>
      <c r="F20" s="44"/>
    </row>
    <row r="21" spans="1:16" ht="25.5" customHeight="1" thickBot="1" x14ac:dyDescent="0.3">
      <c r="B21" s="35" t="s">
        <v>75</v>
      </c>
      <c r="C21" s="36"/>
      <c r="D21" s="36"/>
      <c r="E21" s="36"/>
      <c r="F21" s="11">
        <f>I15</f>
        <v>300</v>
      </c>
    </row>
  </sheetData>
  <autoFilter ref="L2:L21" xr:uid="{AC4F7996-06FA-43DE-B9E6-3ADB63507057}"/>
  <mergeCells count="6">
    <mergeCell ref="B21:E21"/>
    <mergeCell ref="A5:P5"/>
    <mergeCell ref="B19:F19"/>
    <mergeCell ref="B20:F20"/>
    <mergeCell ref="A9:P9"/>
    <mergeCell ref="A13:P1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8AA0A-95E5-4A58-960C-2D1A52C8C4EA}">
  <dimension ref="A2:P32"/>
  <sheetViews>
    <sheetView tabSelected="1" workbookViewId="0">
      <selection activeCell="F6" sqref="F6"/>
    </sheetView>
  </sheetViews>
  <sheetFormatPr baseColWidth="10" defaultRowHeight="15" x14ac:dyDescent="0.25"/>
  <cols>
    <col min="1" max="1" width="4.7109375" style="3" customWidth="1"/>
    <col min="2" max="2" width="20.28515625" style="3" customWidth="1"/>
    <col min="3" max="3" width="12.28515625" style="3" customWidth="1"/>
    <col min="4" max="4" width="11.42578125" style="3"/>
    <col min="5" max="5" width="12.140625" style="3" customWidth="1"/>
    <col min="6" max="6" width="33.28515625" style="3" customWidth="1"/>
    <col min="7" max="7" width="12.5703125" style="3" customWidth="1"/>
    <col min="8" max="8" width="23.42578125" style="3" customWidth="1"/>
    <col min="9" max="9" width="16" style="30" customWidth="1"/>
    <col min="10" max="10" width="16" style="3" customWidth="1"/>
    <col min="11" max="11" width="18.28515625" style="30" customWidth="1"/>
    <col min="12" max="12" width="12.140625" style="3" customWidth="1"/>
    <col min="13" max="13" width="13.5703125" style="3" bestFit="1" customWidth="1"/>
    <col min="14" max="14" width="15.42578125" style="3" customWidth="1"/>
    <col min="15" max="15" width="15.28515625" style="3" customWidth="1"/>
    <col min="16" max="16" width="32.42578125" style="3" customWidth="1"/>
    <col min="17" max="16384" width="11.42578125" style="3"/>
  </cols>
  <sheetData>
    <row r="2" spans="1:16" x14ac:dyDescent="0.25">
      <c r="C2" s="2" t="s">
        <v>0</v>
      </c>
      <c r="D2" s="2"/>
      <c r="E2" s="2"/>
    </row>
    <row r="5" spans="1:16" x14ac:dyDescent="0.25">
      <c r="A5" s="37" t="s">
        <v>41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6" s="1" customFormat="1" ht="30" x14ac:dyDescent="0.25">
      <c r="A6" s="4" t="s">
        <v>1</v>
      </c>
      <c r="B6" s="4" t="s">
        <v>2</v>
      </c>
      <c r="C6" s="4" t="s">
        <v>8</v>
      </c>
      <c r="D6" s="4" t="s">
        <v>16</v>
      </c>
      <c r="E6" s="4" t="s">
        <v>10</v>
      </c>
      <c r="F6" s="4" t="s">
        <v>12</v>
      </c>
      <c r="G6" s="4" t="s">
        <v>3</v>
      </c>
      <c r="H6" s="4" t="s">
        <v>4</v>
      </c>
      <c r="I6" s="31" t="s">
        <v>14</v>
      </c>
      <c r="J6" s="4" t="s">
        <v>13</v>
      </c>
      <c r="K6" s="31" t="s">
        <v>19</v>
      </c>
      <c r="L6" s="4" t="s">
        <v>5</v>
      </c>
      <c r="M6" s="4" t="s">
        <v>7</v>
      </c>
      <c r="N6" s="4" t="s">
        <v>6</v>
      </c>
      <c r="O6" s="4" t="s">
        <v>9</v>
      </c>
      <c r="P6" s="4" t="s">
        <v>15</v>
      </c>
    </row>
    <row r="7" spans="1:16" s="1" customFormat="1" ht="60" x14ac:dyDescent="0.25">
      <c r="A7" s="4">
        <v>1</v>
      </c>
      <c r="B7" s="5" t="s">
        <v>77</v>
      </c>
      <c r="C7" s="6">
        <v>45383</v>
      </c>
      <c r="D7" s="6">
        <v>45493</v>
      </c>
      <c r="E7" s="5" t="s">
        <v>78</v>
      </c>
      <c r="F7" s="5" t="s">
        <v>79</v>
      </c>
      <c r="G7" s="5" t="s">
        <v>11</v>
      </c>
      <c r="H7" s="5" t="s">
        <v>18</v>
      </c>
      <c r="I7" s="7">
        <v>300</v>
      </c>
      <c r="J7" s="5" t="s">
        <v>21</v>
      </c>
      <c r="K7" s="7" t="s">
        <v>21</v>
      </c>
      <c r="L7" s="5" t="s">
        <v>22</v>
      </c>
      <c r="M7" s="6">
        <v>45446</v>
      </c>
      <c r="N7" s="5" t="s">
        <v>80</v>
      </c>
      <c r="O7" s="5" t="s">
        <v>24</v>
      </c>
      <c r="P7" s="5"/>
    </row>
    <row r="8" spans="1:16" s="1" customFormat="1" ht="75" x14ac:dyDescent="0.25">
      <c r="A8" s="4">
        <v>2</v>
      </c>
      <c r="B8" s="5" t="s">
        <v>42</v>
      </c>
      <c r="C8" s="6">
        <v>45405</v>
      </c>
      <c r="D8" s="6">
        <v>45421</v>
      </c>
      <c r="E8" s="5" t="s">
        <v>28</v>
      </c>
      <c r="F8" s="5" t="s">
        <v>81</v>
      </c>
      <c r="G8" s="5" t="s">
        <v>30</v>
      </c>
      <c r="H8" s="5" t="s">
        <v>18</v>
      </c>
      <c r="I8" s="7" t="s">
        <v>21</v>
      </c>
      <c r="J8" s="5" t="s">
        <v>82</v>
      </c>
      <c r="K8" s="7">
        <v>150</v>
      </c>
      <c r="L8" s="5" t="s">
        <v>22</v>
      </c>
      <c r="M8" s="6">
        <v>45421</v>
      </c>
      <c r="N8" s="5" t="s">
        <v>83</v>
      </c>
      <c r="O8" s="5" t="s">
        <v>24</v>
      </c>
      <c r="P8" s="5" t="s">
        <v>84</v>
      </c>
    </row>
    <row r="9" spans="1:16" s="1" customFormat="1" ht="30" x14ac:dyDescent="0.25">
      <c r="A9" s="4">
        <v>3</v>
      </c>
      <c r="B9" s="5" t="s">
        <v>47</v>
      </c>
      <c r="C9" s="6">
        <v>45400</v>
      </c>
      <c r="D9" s="5" t="s">
        <v>21</v>
      </c>
      <c r="E9" s="5" t="s">
        <v>21</v>
      </c>
      <c r="F9" s="5" t="s">
        <v>85</v>
      </c>
      <c r="G9" s="5" t="s">
        <v>11</v>
      </c>
      <c r="H9" s="5" t="s">
        <v>18</v>
      </c>
      <c r="I9" s="7">
        <v>300</v>
      </c>
      <c r="J9" s="5" t="s">
        <v>21</v>
      </c>
      <c r="K9" s="7" t="s">
        <v>21</v>
      </c>
      <c r="L9" s="5" t="s">
        <v>22</v>
      </c>
      <c r="M9" s="6">
        <v>45448</v>
      </c>
      <c r="N9" s="5" t="s">
        <v>86</v>
      </c>
      <c r="O9" s="5" t="s">
        <v>24</v>
      </c>
      <c r="P9" s="5"/>
    </row>
    <row r="10" spans="1:16" s="8" customFormat="1" ht="105" x14ac:dyDescent="0.25">
      <c r="A10" s="4">
        <v>4</v>
      </c>
      <c r="B10" s="5" t="s">
        <v>87</v>
      </c>
      <c r="C10" s="6">
        <v>45392</v>
      </c>
      <c r="D10" s="6">
        <v>45422</v>
      </c>
      <c r="E10" s="5" t="s">
        <v>51</v>
      </c>
      <c r="F10" s="5" t="s">
        <v>88</v>
      </c>
      <c r="G10" s="5" t="s">
        <v>30</v>
      </c>
      <c r="H10" s="5" t="s">
        <v>18</v>
      </c>
      <c r="I10" s="7" t="s">
        <v>21</v>
      </c>
      <c r="J10" s="5" t="s">
        <v>21</v>
      </c>
      <c r="K10" s="7" t="s">
        <v>21</v>
      </c>
      <c r="L10" s="5" t="s">
        <v>23</v>
      </c>
      <c r="M10" s="6">
        <v>45422</v>
      </c>
      <c r="N10" s="5" t="s">
        <v>89</v>
      </c>
      <c r="O10" s="5" t="s">
        <v>24</v>
      </c>
      <c r="P10" s="5" t="s">
        <v>90</v>
      </c>
    </row>
    <row r="11" spans="1:16" s="8" customFormat="1" x14ac:dyDescent="0.25">
      <c r="A11" s="1"/>
      <c r="B11" s="1"/>
      <c r="C11" s="9"/>
      <c r="D11" s="9"/>
      <c r="E11" s="1"/>
      <c r="F11" s="1"/>
      <c r="G11" s="1"/>
      <c r="H11" s="1"/>
      <c r="I11" s="10"/>
      <c r="J11" s="1"/>
      <c r="K11" s="32"/>
      <c r="L11" s="1"/>
      <c r="M11" s="1"/>
      <c r="N11" s="1"/>
      <c r="O11" s="1"/>
      <c r="P11" s="1"/>
    </row>
    <row r="12" spans="1:16" s="8" customFormat="1" x14ac:dyDescent="0.25">
      <c r="A12" s="37" t="s">
        <v>46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</row>
    <row r="13" spans="1:16" s="8" customFormat="1" ht="30" x14ac:dyDescent="0.25">
      <c r="A13" s="4" t="s">
        <v>1</v>
      </c>
      <c r="B13" s="4" t="s">
        <v>2</v>
      </c>
      <c r="C13" s="4" t="s">
        <v>8</v>
      </c>
      <c r="D13" s="4" t="s">
        <v>16</v>
      </c>
      <c r="E13" s="4" t="s">
        <v>10</v>
      </c>
      <c r="F13" s="4" t="s">
        <v>12</v>
      </c>
      <c r="G13" s="4" t="s">
        <v>3</v>
      </c>
      <c r="H13" s="4" t="s">
        <v>4</v>
      </c>
      <c r="I13" s="31" t="s">
        <v>14</v>
      </c>
      <c r="J13" s="4" t="s">
        <v>13</v>
      </c>
      <c r="K13" s="31" t="s">
        <v>19</v>
      </c>
      <c r="L13" s="4" t="s">
        <v>5</v>
      </c>
      <c r="M13" s="4" t="s">
        <v>7</v>
      </c>
      <c r="N13" s="4" t="s">
        <v>6</v>
      </c>
      <c r="O13" s="4" t="s">
        <v>9</v>
      </c>
      <c r="P13" s="4" t="s">
        <v>15</v>
      </c>
    </row>
    <row r="14" spans="1:16" s="8" customFormat="1" ht="135" x14ac:dyDescent="0.25">
      <c r="A14" s="4">
        <v>1</v>
      </c>
      <c r="B14" s="28" t="s">
        <v>70</v>
      </c>
      <c r="C14" s="33">
        <v>45418</v>
      </c>
      <c r="D14" s="33">
        <v>45421</v>
      </c>
      <c r="E14" s="28" t="s">
        <v>91</v>
      </c>
      <c r="F14" s="28" t="s">
        <v>92</v>
      </c>
      <c r="G14" s="28" t="s">
        <v>30</v>
      </c>
      <c r="H14" s="28" t="s">
        <v>18</v>
      </c>
      <c r="I14" s="34" t="s">
        <v>21</v>
      </c>
      <c r="J14" s="28" t="s">
        <v>93</v>
      </c>
      <c r="K14" s="34">
        <v>1500</v>
      </c>
      <c r="L14" s="28" t="s">
        <v>23</v>
      </c>
      <c r="M14" s="33">
        <v>45441</v>
      </c>
      <c r="N14" s="28" t="s">
        <v>94</v>
      </c>
      <c r="O14" s="28" t="s">
        <v>24</v>
      </c>
      <c r="P14" s="28" t="s">
        <v>95</v>
      </c>
    </row>
    <row r="15" spans="1:16" s="8" customFormat="1" ht="75" x14ac:dyDescent="0.25">
      <c r="A15" s="4">
        <v>2</v>
      </c>
      <c r="B15" s="28" t="s">
        <v>96</v>
      </c>
      <c r="C15" s="33">
        <v>45419</v>
      </c>
      <c r="D15" s="33">
        <v>45427</v>
      </c>
      <c r="E15" s="28" t="s">
        <v>54</v>
      </c>
      <c r="F15" s="28" t="s">
        <v>97</v>
      </c>
      <c r="G15" s="28" t="s">
        <v>11</v>
      </c>
      <c r="H15" s="28" t="s">
        <v>18</v>
      </c>
      <c r="I15" s="34">
        <v>250</v>
      </c>
      <c r="J15" s="28" t="s">
        <v>21</v>
      </c>
      <c r="K15" s="34" t="s">
        <v>21</v>
      </c>
      <c r="L15" s="28" t="s">
        <v>22</v>
      </c>
      <c r="M15" s="33">
        <v>45425</v>
      </c>
      <c r="N15" s="28" t="s">
        <v>98</v>
      </c>
      <c r="O15" s="28" t="s">
        <v>24</v>
      </c>
      <c r="P15" s="28" t="s">
        <v>99</v>
      </c>
    </row>
    <row r="16" spans="1:16" s="8" customFormat="1" ht="75" x14ac:dyDescent="0.25">
      <c r="A16" s="4">
        <v>3</v>
      </c>
      <c r="B16" s="28" t="s">
        <v>100</v>
      </c>
      <c r="C16" s="33">
        <v>45428</v>
      </c>
      <c r="D16" s="33">
        <v>45429</v>
      </c>
      <c r="E16" s="28" t="s">
        <v>101</v>
      </c>
      <c r="F16" s="28" t="s">
        <v>102</v>
      </c>
      <c r="G16" s="28" t="s">
        <v>11</v>
      </c>
      <c r="H16" s="28" t="s">
        <v>18</v>
      </c>
      <c r="I16" s="34">
        <v>130</v>
      </c>
      <c r="J16" s="28" t="s">
        <v>21</v>
      </c>
      <c r="K16" s="34" t="s">
        <v>21</v>
      </c>
      <c r="L16" s="28" t="s">
        <v>23</v>
      </c>
      <c r="M16" s="33">
        <v>45434</v>
      </c>
      <c r="N16" s="28" t="s">
        <v>103</v>
      </c>
      <c r="O16" s="28" t="s">
        <v>24</v>
      </c>
      <c r="P16" s="28" t="s">
        <v>104</v>
      </c>
    </row>
    <row r="17" spans="1:16" s="8" customFormat="1" ht="60" x14ac:dyDescent="0.25">
      <c r="A17" s="4">
        <v>4</v>
      </c>
      <c r="B17" s="28" t="s">
        <v>105</v>
      </c>
      <c r="C17" s="33">
        <v>45413</v>
      </c>
      <c r="D17" s="33">
        <v>45421</v>
      </c>
      <c r="E17" s="28" t="s">
        <v>106</v>
      </c>
      <c r="F17" s="28" t="s">
        <v>102</v>
      </c>
      <c r="G17" s="28" t="s">
        <v>11</v>
      </c>
      <c r="H17" s="28" t="s">
        <v>18</v>
      </c>
      <c r="I17" s="34">
        <v>200</v>
      </c>
      <c r="J17" s="28" t="s">
        <v>21</v>
      </c>
      <c r="K17" s="34" t="s">
        <v>21</v>
      </c>
      <c r="L17" s="28" t="s">
        <v>22</v>
      </c>
      <c r="M17" s="33">
        <v>45420</v>
      </c>
      <c r="N17" s="28" t="s">
        <v>107</v>
      </c>
      <c r="O17" s="28" t="s">
        <v>24</v>
      </c>
      <c r="P17" s="28" t="s">
        <v>99</v>
      </c>
    </row>
    <row r="18" spans="1:16" s="8" customFormat="1" ht="105" x14ac:dyDescent="0.25">
      <c r="A18" s="4">
        <v>5</v>
      </c>
      <c r="B18" s="28" t="s">
        <v>108</v>
      </c>
      <c r="C18" s="33">
        <v>45428</v>
      </c>
      <c r="D18" s="33">
        <v>45443</v>
      </c>
      <c r="E18" s="28" t="s">
        <v>109</v>
      </c>
      <c r="F18" s="28" t="s">
        <v>97</v>
      </c>
      <c r="G18" s="28" t="s">
        <v>11</v>
      </c>
      <c r="H18" s="28" t="s">
        <v>18</v>
      </c>
      <c r="I18" s="34" t="s">
        <v>21</v>
      </c>
      <c r="J18" s="28" t="s">
        <v>21</v>
      </c>
      <c r="K18" s="34" t="s">
        <v>21</v>
      </c>
      <c r="L18" s="28" t="s">
        <v>23</v>
      </c>
      <c r="M18" s="33">
        <v>45442</v>
      </c>
      <c r="N18" s="5" t="s">
        <v>89</v>
      </c>
      <c r="O18" s="28" t="s">
        <v>24</v>
      </c>
      <c r="P18" s="5" t="s">
        <v>90</v>
      </c>
    </row>
    <row r="19" spans="1:16" s="8" customFormat="1" ht="45" x14ac:dyDescent="0.25">
      <c r="A19" s="4">
        <v>6</v>
      </c>
      <c r="B19" s="28" t="s">
        <v>49</v>
      </c>
      <c r="C19" s="33">
        <v>45413</v>
      </c>
      <c r="D19" s="33" t="s">
        <v>21</v>
      </c>
      <c r="E19" s="28" t="s">
        <v>21</v>
      </c>
      <c r="F19" s="28" t="s">
        <v>110</v>
      </c>
      <c r="G19" s="28" t="s">
        <v>11</v>
      </c>
      <c r="H19" s="28" t="s">
        <v>25</v>
      </c>
      <c r="I19" s="34">
        <v>4500</v>
      </c>
      <c r="J19" s="28" t="s">
        <v>21</v>
      </c>
      <c r="K19" s="34" t="s">
        <v>21</v>
      </c>
      <c r="L19" s="28" t="s">
        <v>22</v>
      </c>
      <c r="M19" s="33">
        <v>45457</v>
      </c>
      <c r="N19" s="28" t="s">
        <v>111</v>
      </c>
      <c r="O19" s="28" t="s">
        <v>24</v>
      </c>
      <c r="P19" s="28"/>
    </row>
    <row r="20" spans="1:16" s="8" customFormat="1" ht="60" x14ac:dyDescent="0.25">
      <c r="A20" s="4">
        <v>7</v>
      </c>
      <c r="B20" s="28" t="s">
        <v>49</v>
      </c>
      <c r="C20" s="33">
        <v>45432</v>
      </c>
      <c r="D20" s="33">
        <v>45457</v>
      </c>
      <c r="E20" s="28" t="s">
        <v>69</v>
      </c>
      <c r="F20" s="28" t="s">
        <v>112</v>
      </c>
      <c r="G20" s="28" t="s">
        <v>11</v>
      </c>
      <c r="H20" s="28" t="s">
        <v>18</v>
      </c>
      <c r="I20" s="34">
        <v>600</v>
      </c>
      <c r="J20" s="28" t="s">
        <v>21</v>
      </c>
      <c r="K20" s="34" t="s">
        <v>21</v>
      </c>
      <c r="L20" s="28" t="s">
        <v>22</v>
      </c>
      <c r="M20" s="33">
        <v>45456</v>
      </c>
      <c r="N20" s="28" t="s">
        <v>111</v>
      </c>
      <c r="O20" s="28" t="s">
        <v>24</v>
      </c>
      <c r="P20" s="28" t="s">
        <v>113</v>
      </c>
    </row>
    <row r="21" spans="1:16" s="8" customFormat="1" ht="45" x14ac:dyDescent="0.25">
      <c r="A21" s="4">
        <v>8</v>
      </c>
      <c r="B21" s="28" t="s">
        <v>50</v>
      </c>
      <c r="C21" s="33">
        <v>45420</v>
      </c>
      <c r="D21" s="28" t="s">
        <v>21</v>
      </c>
      <c r="E21" s="28" t="s">
        <v>21</v>
      </c>
      <c r="F21" s="28" t="s">
        <v>114</v>
      </c>
      <c r="G21" s="28" t="s">
        <v>11</v>
      </c>
      <c r="H21" s="28" t="s">
        <v>25</v>
      </c>
      <c r="I21" s="34">
        <v>1200</v>
      </c>
      <c r="J21" s="28" t="s">
        <v>21</v>
      </c>
      <c r="K21" s="34" t="s">
        <v>21</v>
      </c>
      <c r="L21" s="28" t="s">
        <v>22</v>
      </c>
      <c r="M21" s="33">
        <v>45457</v>
      </c>
      <c r="N21" s="28" t="s">
        <v>111</v>
      </c>
      <c r="O21" s="28" t="s">
        <v>24</v>
      </c>
      <c r="P21" s="28"/>
    </row>
    <row r="22" spans="1:16" s="8" customFormat="1" ht="45" x14ac:dyDescent="0.25">
      <c r="A22" s="4">
        <v>9</v>
      </c>
      <c r="B22" s="5" t="s">
        <v>115</v>
      </c>
      <c r="C22" s="6">
        <v>45439</v>
      </c>
      <c r="D22" s="6" t="s">
        <v>21</v>
      </c>
      <c r="E22" s="5" t="s">
        <v>21</v>
      </c>
      <c r="F22" s="28" t="s">
        <v>116</v>
      </c>
      <c r="G22" s="5" t="s">
        <v>11</v>
      </c>
      <c r="H22" s="5" t="s">
        <v>25</v>
      </c>
      <c r="I22" s="7">
        <v>1200</v>
      </c>
      <c r="J22" s="5" t="s">
        <v>21</v>
      </c>
      <c r="K22" s="20" t="s">
        <v>21</v>
      </c>
      <c r="L22" s="5" t="s">
        <v>22</v>
      </c>
      <c r="M22" s="6">
        <v>45464</v>
      </c>
      <c r="N22" s="28" t="s">
        <v>111</v>
      </c>
      <c r="O22" s="5" t="s">
        <v>24</v>
      </c>
      <c r="P22" s="5"/>
    </row>
    <row r="23" spans="1:16" s="8" customFormat="1" x14ac:dyDescent="0.25">
      <c r="A23" s="1"/>
      <c r="B23" s="1"/>
      <c r="C23" s="9"/>
      <c r="D23" s="9"/>
      <c r="E23" s="1"/>
      <c r="F23" s="1"/>
      <c r="G23" s="1"/>
      <c r="H23" s="1"/>
      <c r="I23" s="10"/>
      <c r="J23" s="1"/>
      <c r="K23" s="32"/>
      <c r="L23" s="1"/>
      <c r="M23" s="1"/>
      <c r="N23" s="1"/>
      <c r="O23" s="1"/>
      <c r="P23" s="1"/>
    </row>
    <row r="24" spans="1:16" s="8" customFormat="1" x14ac:dyDescent="0.25">
      <c r="A24" s="37" t="s">
        <v>52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</row>
    <row r="25" spans="1:16" s="8" customFormat="1" ht="30" x14ac:dyDescent="0.25">
      <c r="A25" s="4" t="s">
        <v>1</v>
      </c>
      <c r="B25" s="4" t="s">
        <v>2</v>
      </c>
      <c r="C25" s="4" t="s">
        <v>8</v>
      </c>
      <c r="D25" s="4" t="s">
        <v>16</v>
      </c>
      <c r="E25" s="4" t="s">
        <v>10</v>
      </c>
      <c r="F25" s="4" t="s">
        <v>12</v>
      </c>
      <c r="G25" s="4" t="s">
        <v>3</v>
      </c>
      <c r="H25" s="4" t="s">
        <v>4</v>
      </c>
      <c r="I25" s="31" t="s">
        <v>14</v>
      </c>
      <c r="J25" s="4" t="s">
        <v>13</v>
      </c>
      <c r="K25" s="31" t="s">
        <v>19</v>
      </c>
      <c r="L25" s="4" t="s">
        <v>5</v>
      </c>
      <c r="M25" s="4" t="s">
        <v>7</v>
      </c>
      <c r="N25" s="4" t="s">
        <v>6</v>
      </c>
      <c r="O25" s="4" t="s">
        <v>9</v>
      </c>
      <c r="P25" s="4" t="s">
        <v>15</v>
      </c>
    </row>
    <row r="26" spans="1:16" s="8" customFormat="1" ht="60" x14ac:dyDescent="0.25">
      <c r="A26" s="4">
        <v>1</v>
      </c>
      <c r="B26" s="5" t="s">
        <v>48</v>
      </c>
      <c r="C26" s="6">
        <v>45444</v>
      </c>
      <c r="D26" s="6">
        <v>45464</v>
      </c>
      <c r="E26" s="5" t="s">
        <v>117</v>
      </c>
      <c r="F26" s="5" t="s">
        <v>118</v>
      </c>
      <c r="G26" s="5" t="s">
        <v>11</v>
      </c>
      <c r="H26" s="5" t="s">
        <v>18</v>
      </c>
      <c r="I26" s="7">
        <v>300</v>
      </c>
      <c r="J26" s="5" t="s">
        <v>21</v>
      </c>
      <c r="K26" s="20" t="s">
        <v>21</v>
      </c>
      <c r="L26" s="5" t="s">
        <v>22</v>
      </c>
      <c r="M26" s="6">
        <v>45467</v>
      </c>
      <c r="N26" s="28" t="s">
        <v>111</v>
      </c>
      <c r="O26" s="5" t="s">
        <v>24</v>
      </c>
      <c r="P26" s="5" t="s">
        <v>119</v>
      </c>
    </row>
    <row r="27" spans="1:16" s="8" customFormat="1" ht="45" x14ac:dyDescent="0.25">
      <c r="A27" s="4">
        <v>2</v>
      </c>
      <c r="B27" s="5" t="s">
        <v>124</v>
      </c>
      <c r="C27" s="6">
        <v>45467</v>
      </c>
      <c r="D27" s="6">
        <v>45472</v>
      </c>
      <c r="E27" s="5" t="s">
        <v>54</v>
      </c>
      <c r="F27" s="5" t="s">
        <v>125</v>
      </c>
      <c r="G27" s="5" t="s">
        <v>11</v>
      </c>
      <c r="H27" s="5" t="s">
        <v>18</v>
      </c>
      <c r="I27" s="7">
        <v>430</v>
      </c>
      <c r="J27" s="5" t="s">
        <v>21</v>
      </c>
      <c r="K27" s="20" t="s">
        <v>21</v>
      </c>
      <c r="L27" s="5" t="s">
        <v>22</v>
      </c>
      <c r="M27" s="6">
        <v>45471</v>
      </c>
      <c r="N27" s="28" t="s">
        <v>126</v>
      </c>
      <c r="O27" s="5" t="s">
        <v>24</v>
      </c>
      <c r="P27" s="5"/>
    </row>
    <row r="28" spans="1:16" s="8" customFormat="1" x14ac:dyDescent="0.25">
      <c r="A28" s="1"/>
      <c r="B28" s="1"/>
      <c r="C28" s="9"/>
      <c r="D28" s="9"/>
      <c r="E28" s="1"/>
      <c r="F28" s="1"/>
      <c r="G28" s="1"/>
      <c r="H28" s="1"/>
      <c r="I28" s="10"/>
      <c r="J28" s="1"/>
      <c r="K28" s="32"/>
      <c r="L28" s="1"/>
      <c r="M28" s="1"/>
      <c r="N28" s="1"/>
      <c r="O28" s="1"/>
      <c r="P28" s="1"/>
    </row>
    <row r="29" spans="1:16" ht="15.75" thickBot="1" x14ac:dyDescent="0.3"/>
    <row r="30" spans="1:16" ht="15.75" thickBot="1" x14ac:dyDescent="0.3">
      <c r="B30" s="39" t="s">
        <v>20</v>
      </c>
      <c r="C30" s="40"/>
      <c r="D30" s="40"/>
      <c r="E30" s="40"/>
      <c r="F30" s="41"/>
    </row>
    <row r="31" spans="1:16" x14ac:dyDescent="0.25">
      <c r="B31" s="42" t="s">
        <v>76</v>
      </c>
      <c r="C31" s="43"/>
      <c r="D31" s="43"/>
      <c r="E31" s="43"/>
      <c r="F31" s="44"/>
    </row>
    <row r="32" spans="1:16" ht="15.75" thickBot="1" x14ac:dyDescent="0.3">
      <c r="B32" s="35" t="s">
        <v>75</v>
      </c>
      <c r="C32" s="36"/>
      <c r="D32" s="36"/>
      <c r="E32" s="36"/>
      <c r="F32" s="11">
        <f>I7+K8+I9+I15+I17+I19+I20+I21+I22+I26+I27</f>
        <v>9430</v>
      </c>
    </row>
  </sheetData>
  <sheetProtection algorithmName="SHA-512" hashValue="bZvqJEULeHJCa6ayohJTH2Q0WDsePj6+yNVNLMfkLlsU6Mq2L8I+r/4shD1gBi3azxiuvPuzDvPDeyK0MNOk3g==" saltValue="8U7yuNLfR754OnW8Bp+wwA==" spinCount="100000" sheet="1" objects="1" scenarios="1"/>
  <mergeCells count="6">
    <mergeCell ref="B32:E32"/>
    <mergeCell ref="A5:P5"/>
    <mergeCell ref="A12:P12"/>
    <mergeCell ref="A24:P24"/>
    <mergeCell ref="B30:F30"/>
    <mergeCell ref="B31:F3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86773-BB82-469A-B1ED-8E16857D2670}">
  <dimension ref="A2:U10"/>
  <sheetViews>
    <sheetView workbookViewId="0">
      <selection activeCell="F11" sqref="F11"/>
    </sheetView>
  </sheetViews>
  <sheetFormatPr baseColWidth="10" defaultRowHeight="15" x14ac:dyDescent="0.25"/>
  <cols>
    <col min="2" max="2" width="34.28515625" customWidth="1"/>
    <col min="3" max="3" width="14.28515625" customWidth="1"/>
    <col min="6" max="6" width="11.85546875" bestFit="1" customWidth="1"/>
    <col min="10" max="10" width="14.140625" bestFit="1" customWidth="1"/>
    <col min="11" max="11" width="11.42578125" style="12"/>
    <col min="12" max="12" width="15.140625" bestFit="1" customWidth="1"/>
  </cols>
  <sheetData>
    <row r="2" spans="1:21" x14ac:dyDescent="0.25">
      <c r="A2" t="s">
        <v>29</v>
      </c>
      <c r="B2" t="s">
        <v>37</v>
      </c>
      <c r="C2" t="s">
        <v>4</v>
      </c>
      <c r="D2" t="s">
        <v>2</v>
      </c>
      <c r="E2" t="s">
        <v>38</v>
      </c>
      <c r="F2" t="s">
        <v>32</v>
      </c>
      <c r="G2" t="s">
        <v>44</v>
      </c>
      <c r="H2" t="s">
        <v>43</v>
      </c>
      <c r="O2" s="45" t="s">
        <v>60</v>
      </c>
      <c r="P2" s="45"/>
      <c r="Q2" s="46"/>
      <c r="R2" s="13"/>
      <c r="T2" s="13"/>
    </row>
    <row r="3" spans="1:21" x14ac:dyDescent="0.25">
      <c r="A3">
        <v>1</v>
      </c>
      <c r="B3" t="s">
        <v>73</v>
      </c>
      <c r="C3" t="s">
        <v>53</v>
      </c>
      <c r="D3" t="s">
        <v>74</v>
      </c>
      <c r="E3" s="19">
        <v>45357</v>
      </c>
      <c r="F3" s="12">
        <v>70.37</v>
      </c>
      <c r="G3">
        <v>1</v>
      </c>
      <c r="H3">
        <v>50</v>
      </c>
      <c r="J3" s="22">
        <f>SUM(F3:F5)</f>
        <v>168.59</v>
      </c>
      <c r="K3" s="12" t="s">
        <v>65</v>
      </c>
      <c r="M3" s="13" t="s">
        <v>29</v>
      </c>
      <c r="N3" s="13" t="s">
        <v>31</v>
      </c>
      <c r="O3" s="13" t="s">
        <v>33</v>
      </c>
      <c r="P3" s="13" t="s">
        <v>32</v>
      </c>
      <c r="Q3" s="13" t="s">
        <v>34</v>
      </c>
      <c r="R3" s="13" t="s">
        <v>34</v>
      </c>
      <c r="S3" s="13" t="s">
        <v>32</v>
      </c>
      <c r="T3" s="13" t="s">
        <v>34</v>
      </c>
      <c r="U3" s="13" t="s">
        <v>32</v>
      </c>
    </row>
    <row r="4" spans="1:21" x14ac:dyDescent="0.25">
      <c r="A4">
        <v>2</v>
      </c>
      <c r="B4" t="s">
        <v>73</v>
      </c>
      <c r="C4" t="s">
        <v>53</v>
      </c>
      <c r="D4" t="s">
        <v>74</v>
      </c>
      <c r="E4" s="19">
        <v>45362</v>
      </c>
      <c r="F4" s="12">
        <v>42.3</v>
      </c>
      <c r="G4">
        <v>1</v>
      </c>
      <c r="H4">
        <v>50</v>
      </c>
      <c r="J4" s="22">
        <f>SUM(F6:F9)</f>
        <v>807.67</v>
      </c>
      <c r="K4" s="16" t="s">
        <v>66</v>
      </c>
      <c r="L4" s="15"/>
      <c r="M4" s="13">
        <v>1</v>
      </c>
      <c r="N4" s="13" t="s">
        <v>35</v>
      </c>
      <c r="O4" s="13"/>
      <c r="P4" s="14"/>
      <c r="Q4" s="13"/>
      <c r="R4" s="13"/>
      <c r="S4" s="14"/>
      <c r="T4" s="17"/>
      <c r="U4" s="14"/>
    </row>
    <row r="5" spans="1:21" x14ac:dyDescent="0.25">
      <c r="A5">
        <v>3</v>
      </c>
      <c r="B5" t="s">
        <v>72</v>
      </c>
      <c r="C5" t="s">
        <v>18</v>
      </c>
      <c r="D5" t="s">
        <v>36</v>
      </c>
      <c r="E5" s="19">
        <v>45368</v>
      </c>
      <c r="F5" s="29">
        <v>55.92</v>
      </c>
      <c r="G5">
        <v>1</v>
      </c>
      <c r="H5">
        <v>70</v>
      </c>
      <c r="J5" s="22" t="e">
        <f>SUM(#REF!)</f>
        <v>#REF!</v>
      </c>
      <c r="K5" s="12" t="s">
        <v>67</v>
      </c>
      <c r="M5" s="13">
        <v>2</v>
      </c>
      <c r="N5" s="13" t="s">
        <v>74</v>
      </c>
      <c r="O5" s="13"/>
      <c r="P5" s="14"/>
      <c r="Q5" s="13"/>
      <c r="R5" s="13"/>
      <c r="S5" s="14"/>
      <c r="T5" s="17"/>
      <c r="U5" s="14"/>
    </row>
    <row r="6" spans="1:21" x14ac:dyDescent="0.25">
      <c r="A6">
        <v>4</v>
      </c>
      <c r="B6" t="s">
        <v>71</v>
      </c>
      <c r="C6" t="s">
        <v>18</v>
      </c>
      <c r="D6" t="s">
        <v>36</v>
      </c>
      <c r="E6" s="19">
        <v>45390</v>
      </c>
      <c r="F6" s="29">
        <v>386.4</v>
      </c>
      <c r="G6">
        <v>1</v>
      </c>
      <c r="H6">
        <v>150</v>
      </c>
      <c r="J6" s="22" t="e">
        <f>SUM(#REF!)</f>
        <v>#REF!</v>
      </c>
      <c r="K6" s="12" t="s">
        <v>68</v>
      </c>
      <c r="M6" s="13">
        <v>3</v>
      </c>
      <c r="N6" s="13" t="s">
        <v>36</v>
      </c>
      <c r="O6" s="13"/>
      <c r="P6" s="14"/>
      <c r="Q6" s="13"/>
      <c r="R6" s="13"/>
      <c r="S6" s="14"/>
      <c r="T6" s="17"/>
      <c r="U6" s="14"/>
    </row>
    <row r="7" spans="1:21" x14ac:dyDescent="0.25">
      <c r="A7">
        <v>5</v>
      </c>
      <c r="B7" t="s">
        <v>120</v>
      </c>
      <c r="C7" t="s">
        <v>18</v>
      </c>
      <c r="D7" t="s">
        <v>36</v>
      </c>
      <c r="E7" s="19">
        <v>45404</v>
      </c>
      <c r="F7" s="29">
        <v>339.5</v>
      </c>
      <c r="G7">
        <v>1</v>
      </c>
      <c r="H7">
        <v>50</v>
      </c>
      <c r="J7" s="22">
        <f>J3+J4</f>
        <v>976.26</v>
      </c>
      <c r="K7" s="12" t="s">
        <v>20</v>
      </c>
      <c r="P7" s="16"/>
      <c r="S7" s="16"/>
      <c r="T7" s="21"/>
      <c r="U7" s="16"/>
    </row>
    <row r="8" spans="1:21" x14ac:dyDescent="0.25">
      <c r="A8">
        <v>6</v>
      </c>
      <c r="B8" t="s">
        <v>121</v>
      </c>
      <c r="C8" t="s">
        <v>25</v>
      </c>
      <c r="D8" t="s">
        <v>35</v>
      </c>
      <c r="E8" s="19">
        <v>45449</v>
      </c>
      <c r="F8" s="29">
        <v>44.03</v>
      </c>
      <c r="G8">
        <v>1</v>
      </c>
      <c r="H8">
        <v>122</v>
      </c>
      <c r="M8" t="s">
        <v>20</v>
      </c>
      <c r="P8" s="12"/>
      <c r="Q8">
        <f t="shared" ref="Q8:U8" si="0">SUM(Q4:Q6)</f>
        <v>0</v>
      </c>
      <c r="R8">
        <f t="shared" si="0"/>
        <v>0</v>
      </c>
      <c r="S8" s="12">
        <f t="shared" si="0"/>
        <v>0</v>
      </c>
      <c r="T8" s="18">
        <f t="shared" si="0"/>
        <v>0</v>
      </c>
      <c r="U8" s="12">
        <f t="shared" si="0"/>
        <v>0</v>
      </c>
    </row>
    <row r="9" spans="1:21" x14ac:dyDescent="0.25">
      <c r="A9">
        <v>7</v>
      </c>
      <c r="B9" t="s">
        <v>121</v>
      </c>
      <c r="C9" t="s">
        <v>25</v>
      </c>
      <c r="D9" t="s">
        <v>35</v>
      </c>
      <c r="E9" s="19">
        <v>45455</v>
      </c>
      <c r="F9" s="29">
        <v>37.74</v>
      </c>
      <c r="G9">
        <v>1</v>
      </c>
      <c r="H9">
        <v>108</v>
      </c>
    </row>
    <row r="10" spans="1:21" x14ac:dyDescent="0.25">
      <c r="A10">
        <v>8</v>
      </c>
      <c r="B10" t="s">
        <v>122</v>
      </c>
      <c r="C10" t="s">
        <v>123</v>
      </c>
      <c r="D10" t="s">
        <v>35</v>
      </c>
      <c r="E10" s="19">
        <v>45475</v>
      </c>
      <c r="F10" s="29">
        <v>101</v>
      </c>
      <c r="G10">
        <v>1</v>
      </c>
      <c r="H10">
        <v>20</v>
      </c>
    </row>
  </sheetData>
  <autoFilter ref="A2:H8" xr:uid="{64086773-BB82-469A-B1ED-8E16857D2670}"/>
  <mergeCells count="1">
    <mergeCell ref="O2:Q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D8294-A039-463A-9F2B-752E46F91EFE}">
  <dimension ref="C2:H13"/>
  <sheetViews>
    <sheetView workbookViewId="0">
      <selection activeCell="G16" sqref="G16"/>
    </sheetView>
  </sheetViews>
  <sheetFormatPr baseColWidth="10" defaultRowHeight="15" x14ac:dyDescent="0.25"/>
  <cols>
    <col min="3" max="3" width="5.28515625" customWidth="1"/>
    <col min="4" max="4" width="24.7109375" customWidth="1"/>
    <col min="5" max="5" width="17.42578125" customWidth="1"/>
    <col min="6" max="6" width="43.28515625" customWidth="1"/>
    <col min="7" max="7" width="20.85546875" customWidth="1"/>
  </cols>
  <sheetData>
    <row r="2" spans="3:8" x14ac:dyDescent="0.25">
      <c r="C2" s="48" t="s">
        <v>63</v>
      </c>
      <c r="D2" s="48"/>
      <c r="E2" s="48"/>
      <c r="F2" s="48"/>
      <c r="G2" s="48"/>
      <c r="H2" s="48"/>
    </row>
    <row r="3" spans="3:8" x14ac:dyDescent="0.25">
      <c r="C3" s="25" t="s">
        <v>1</v>
      </c>
      <c r="D3" s="25" t="s">
        <v>59</v>
      </c>
      <c r="E3" s="25" t="s">
        <v>55</v>
      </c>
      <c r="F3" s="25" t="s">
        <v>56</v>
      </c>
      <c r="G3" s="25" t="s">
        <v>58</v>
      </c>
      <c r="H3" s="25" t="s">
        <v>57</v>
      </c>
    </row>
    <row r="4" spans="3:8" x14ac:dyDescent="0.25">
      <c r="C4" s="23">
        <v>1</v>
      </c>
      <c r="D4" s="23" t="s">
        <v>60</v>
      </c>
      <c r="E4" s="24"/>
      <c r="F4" s="24"/>
      <c r="G4" s="27"/>
      <c r="H4" s="47">
        <f>F8+G8</f>
        <v>0</v>
      </c>
    </row>
    <row r="5" spans="3:8" x14ac:dyDescent="0.25">
      <c r="C5" s="23">
        <v>2</v>
      </c>
      <c r="D5" s="23" t="s">
        <v>61</v>
      </c>
      <c r="E5" s="24"/>
      <c r="F5" s="24"/>
      <c r="G5" s="27"/>
      <c r="H5" s="47"/>
    </row>
    <row r="6" spans="3:8" x14ac:dyDescent="0.25">
      <c r="C6" s="23">
        <v>3</v>
      </c>
      <c r="D6" s="23" t="s">
        <v>62</v>
      </c>
      <c r="E6" s="24"/>
      <c r="F6" s="24"/>
      <c r="G6" s="27"/>
      <c r="H6" s="47"/>
    </row>
    <row r="7" spans="3:8" x14ac:dyDescent="0.25">
      <c r="C7" s="23">
        <v>4</v>
      </c>
      <c r="D7" s="23" t="s">
        <v>64</v>
      </c>
      <c r="E7" s="24"/>
      <c r="F7" s="24"/>
      <c r="G7" s="27"/>
      <c r="H7" s="47"/>
    </row>
    <row r="8" spans="3:8" x14ac:dyDescent="0.25">
      <c r="C8" s="23">
        <v>5</v>
      </c>
      <c r="D8" s="23" t="s">
        <v>57</v>
      </c>
      <c r="E8" s="24"/>
      <c r="F8" s="24"/>
      <c r="G8" s="24"/>
      <c r="H8" s="47"/>
    </row>
    <row r="13" spans="3:8" x14ac:dyDescent="0.25">
      <c r="G13" s="26"/>
    </row>
  </sheetData>
  <mergeCells count="2">
    <mergeCell ref="H4:H8"/>
    <mergeCell ref="C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 - Marzo 2024</vt:lpstr>
      <vt:lpstr>Abril - Junio 2024</vt:lpstr>
      <vt:lpstr>Otras areas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Bernal,GRI-DCN</dc:creator>
  <cp:lastModifiedBy>Gerardo Bernal,GGFC-DCRI-J</cp:lastModifiedBy>
  <dcterms:created xsi:type="dcterms:W3CDTF">2021-06-10T16:36:52Z</dcterms:created>
  <dcterms:modified xsi:type="dcterms:W3CDTF">2024-07-02T15:58:46Z</dcterms:modified>
</cp:coreProperties>
</file>