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PT\2023\GGFC\"/>
    </mc:Choice>
  </mc:AlternateContent>
  <xr:revisionPtr revIDLastSave="0" documentId="13_ncr:1_{87745B3E-EF95-403F-9EDC-468B2E4C9364}" xr6:coauthVersionLast="47" xr6:coauthVersionMax="47" xr10:uidLastSave="{00000000-0000-0000-0000-000000000000}"/>
  <workbookProtection workbookAlgorithmName="SHA-512" workbookHashValue="ia4PBFQI+fwFIcHYdVi7qeyuU3iFmHmIgmnymNn+b+F8+XE0J5rsFSHtLeaC5gOQgJ3ZVRcSfVDkbFkNJ8hFzg==" workbookSaltValue="+kgI1jjagyAedSH27mMhpA==" workbookSpinCount="100000" lockStructure="1"/>
  <bookViews>
    <workbookView xWindow="-120" yWindow="-120" windowWidth="20730" windowHeight="11160" xr2:uid="{46DA077E-B81C-4571-9BCB-1CCEA8444814}"/>
  </bookViews>
  <sheets>
    <sheet name="Enero - Marzo 2023" sheetId="2" r:id="rId1"/>
    <sheet name="Otras areas" sheetId="8" state="hidden" r:id="rId2"/>
    <sheet name="UEC" sheetId="5" state="hidden" r:id="rId3"/>
    <sheet name="Hoja2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2" l="1"/>
  <c r="T4" i="8" l="1"/>
  <c r="R4" i="8"/>
  <c r="O4" i="8"/>
  <c r="O7" i="8"/>
  <c r="S7" i="8"/>
  <c r="Q7" i="8"/>
  <c r="P7" i="8"/>
  <c r="R5" i="8" l="1"/>
  <c r="T5" i="8" l="1"/>
  <c r="T7" i="8" s="1"/>
  <c r="R7" i="8"/>
  <c r="B7" i="6" l="1"/>
  <c r="B5" i="6"/>
  <c r="B2" i="6"/>
</calcChain>
</file>

<file path=xl/sharedStrings.xml><?xml version="1.0" encoding="utf-8"?>
<sst xmlns="http://schemas.openxmlformats.org/spreadsheetml/2006/main" count="195" uniqueCount="102">
  <si>
    <t>Registro de solicitudes de apoyo - Cooperacion Individual</t>
  </si>
  <si>
    <t>No.</t>
  </si>
  <si>
    <t>Solicitante</t>
  </si>
  <si>
    <t>Tipo</t>
  </si>
  <si>
    <t>Categoria</t>
  </si>
  <si>
    <t>Resolucion</t>
  </si>
  <si>
    <t>Comentarios</t>
  </si>
  <si>
    <t>Fecha de entrega</t>
  </si>
  <si>
    <t>Fecha solicitada</t>
  </si>
  <si>
    <t>Cumplimiento a gestion</t>
  </si>
  <si>
    <t>Plazo (dias habiles)</t>
  </si>
  <si>
    <t>Monetario</t>
  </si>
  <si>
    <t>Necesidad</t>
  </si>
  <si>
    <t>Especie</t>
  </si>
  <si>
    <t>Monto (DETALLE)</t>
  </si>
  <si>
    <t>Observaciones</t>
  </si>
  <si>
    <t>Fecha de necesidad</t>
  </si>
  <si>
    <t>Enero</t>
  </si>
  <si>
    <t>Comunitario</t>
  </si>
  <si>
    <t>Especie (Detalle monto)</t>
  </si>
  <si>
    <t>TOTAL</t>
  </si>
  <si>
    <t>Primer trimestre 2021</t>
  </si>
  <si>
    <t>N/A</t>
  </si>
  <si>
    <t>Procede</t>
  </si>
  <si>
    <t>No procede</t>
  </si>
  <si>
    <t>Si</t>
  </si>
  <si>
    <t>Alcaldia Municipal de La Palma</t>
  </si>
  <si>
    <t>Educativo</t>
  </si>
  <si>
    <t>40 dias</t>
  </si>
  <si>
    <t>Febrero</t>
  </si>
  <si>
    <t>Marzo</t>
  </si>
  <si>
    <t>14 dias</t>
  </si>
  <si>
    <t>No</t>
  </si>
  <si>
    <t>22 dias</t>
  </si>
  <si>
    <t>Material</t>
  </si>
  <si>
    <t>45 dias</t>
  </si>
  <si>
    <t>10 dias</t>
  </si>
  <si>
    <t>Presupuesto</t>
  </si>
  <si>
    <t>Doc</t>
  </si>
  <si>
    <t>Comité Niñez</t>
  </si>
  <si>
    <t>Alcaldia Jucuapa</t>
  </si>
  <si>
    <t>Disponible</t>
  </si>
  <si>
    <t>ENA Becas</t>
  </si>
  <si>
    <t>ENA Dia de Campo</t>
  </si>
  <si>
    <t>Area</t>
  </si>
  <si>
    <t>Monto</t>
  </si>
  <si>
    <t>Concepto</t>
  </si>
  <si>
    <t>No. Actividades</t>
  </si>
  <si>
    <t>UEC</t>
  </si>
  <si>
    <t>GES</t>
  </si>
  <si>
    <t>GN</t>
  </si>
  <si>
    <t>Actividades de Educación Financiera</t>
  </si>
  <si>
    <t>Voluntariados</t>
  </si>
  <si>
    <t>Jornadas Medicas</t>
  </si>
  <si>
    <t>4to Trimestre</t>
  </si>
  <si>
    <t>2do Semestre</t>
  </si>
  <si>
    <t>6 de 12 apoyos por un total de</t>
  </si>
  <si>
    <t>Actividad</t>
  </si>
  <si>
    <t xml:space="preserve">Fecha </t>
  </si>
  <si>
    <t>Capacitaciones Febrero</t>
  </si>
  <si>
    <t>8 actividades</t>
  </si>
  <si>
    <t>170 personas</t>
  </si>
  <si>
    <t>Capacitaciones Marzo</t>
  </si>
  <si>
    <t>15 actividades</t>
  </si>
  <si>
    <t>290 personas</t>
  </si>
  <si>
    <t>Celebración del Dia de la Mujer</t>
  </si>
  <si>
    <t>33 centros de servicios</t>
  </si>
  <si>
    <t>EF Money Week</t>
  </si>
  <si>
    <t>CE Canton el Algodón</t>
  </si>
  <si>
    <t>Fundación Ayudame a Vivir</t>
  </si>
  <si>
    <t>Fundación Padre Arrupe</t>
  </si>
  <si>
    <t>Productores Agropecuarios de Oriente</t>
  </si>
  <si>
    <t>Fundación Formando un Atleta</t>
  </si>
  <si>
    <t>Alcaldia San Antonio del Monte</t>
  </si>
  <si>
    <t>Asociación Agropecuaria de Loroqueros</t>
  </si>
  <si>
    <t>Cruz Verde</t>
  </si>
  <si>
    <t>Apoyo economico para cubrir banda artistica durante evento cultural parte de las fiestas patronales</t>
  </si>
  <si>
    <t>Entrega se realizo en Agencia La Palma</t>
  </si>
  <si>
    <t>Donación para compra de materiales a utilizar en la construcción de cafeteria</t>
  </si>
  <si>
    <t>Se rechaza solicitud al no poder garantizar que aporte parcial se utilice para la compra de materiales</t>
  </si>
  <si>
    <t>R.GGFC.002.2023</t>
  </si>
  <si>
    <t>Patrocinio en Carrera de Heroes</t>
  </si>
  <si>
    <t>R.GGFC.003.2023</t>
  </si>
  <si>
    <t>Solicitud corresponde a GPM; montos exceden el limite permitido para solicitud de esta categoria</t>
  </si>
  <si>
    <t>Apoyo economico para pago de beca a estudiantes de la fundación</t>
  </si>
  <si>
    <t>Se entrego apoyo parcial al valor del costo de la beca</t>
  </si>
  <si>
    <t>Entrega se realizo en Oficina Central</t>
  </si>
  <si>
    <t>Donación de 22 uniformes de futbol para niños de la comunidad</t>
  </si>
  <si>
    <t>22 uniformes</t>
  </si>
  <si>
    <t>Entrega se realizo en Agencia Usulutan</t>
  </si>
  <si>
    <t>Pendiente de recibir los comproobantes de donación</t>
  </si>
  <si>
    <t>Patrocinio en "Impact Run"</t>
  </si>
  <si>
    <t>R.GGFC.001.2023</t>
  </si>
  <si>
    <t>Solicitud corresponde a GPM por tratarse de publicidad</t>
  </si>
  <si>
    <t>Donación de 5 regalos en el marco del Dia de las Madres</t>
  </si>
  <si>
    <t>5 regalos</t>
  </si>
  <si>
    <t>A la espera de recibir cotización y documentación juridica</t>
  </si>
  <si>
    <t>Donación de canopy para uso de la Asoción</t>
  </si>
  <si>
    <t>1 Canopy</t>
  </si>
  <si>
    <t>A la espera de recibir documentación juridica</t>
  </si>
  <si>
    <t>Donación a la Cruz Verde para cubrir gastos de sus operaciones</t>
  </si>
  <si>
    <t>No Procede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</si>
</sst>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 wrapText="1" readingOrder="1"/>
    </xf>
    <xf numFmtId="0" fontId="0" fillId="0" borderId="1" xfId="0" applyBorder="1" applyAlignment="1">
      <alignment vertical="center" wrapText="1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16" fontId="0" fillId="0" borderId="0" xfId="0" applyNumberFormat="1"/>
    <xf numFmtId="44" fontId="0" fillId="0" borderId="0" xfId="1" applyFont="1" applyBorder="1"/>
    <xf numFmtId="0" fontId="0" fillId="0" borderId="1" xfId="1" applyNumberFormat="1" applyFont="1" applyBorder="1"/>
    <xf numFmtId="0" fontId="0" fillId="0" borderId="0" xfId="1" applyNumberFormat="1" applyFont="1"/>
    <xf numFmtId="14" fontId="0" fillId="0" borderId="0" xfId="0" applyNumberFormat="1"/>
    <xf numFmtId="44" fontId="0" fillId="0" borderId="1" xfId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54B10-5140-4253-A56F-92AB79E9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7996-06FA-43DE-B9E6-3ADB63507057}">
  <dimension ref="A2:P27"/>
  <sheetViews>
    <sheetView tabSelected="1" zoomScale="60" zoomScaleNormal="60" workbookViewId="0">
      <selection activeCell="F9" sqref="F9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24" t="s">
        <v>17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45" x14ac:dyDescent="0.25">
      <c r="A7" s="4">
        <v>1</v>
      </c>
      <c r="B7" s="5" t="s">
        <v>26</v>
      </c>
      <c r="C7" s="6">
        <v>44945</v>
      </c>
      <c r="D7" s="6">
        <v>44968</v>
      </c>
      <c r="E7" s="5" t="s">
        <v>31</v>
      </c>
      <c r="F7" s="5" t="s">
        <v>76</v>
      </c>
      <c r="G7" s="5" t="s">
        <v>11</v>
      </c>
      <c r="H7" s="5" t="s">
        <v>18</v>
      </c>
      <c r="I7" s="7">
        <v>300</v>
      </c>
      <c r="J7" s="5" t="s">
        <v>22</v>
      </c>
      <c r="K7" s="5" t="s">
        <v>22</v>
      </c>
      <c r="L7" s="5" t="s">
        <v>23</v>
      </c>
      <c r="M7" s="6">
        <v>44967</v>
      </c>
      <c r="N7" s="5"/>
      <c r="O7" s="5" t="s">
        <v>25</v>
      </c>
      <c r="P7" s="5" t="s">
        <v>77</v>
      </c>
    </row>
    <row r="8" spans="1:16" s="8" customFormat="1" ht="105" x14ac:dyDescent="0.25">
      <c r="A8" s="4">
        <v>2</v>
      </c>
      <c r="B8" s="5" t="s">
        <v>68</v>
      </c>
      <c r="C8" s="6">
        <v>44930</v>
      </c>
      <c r="D8" s="6" t="s">
        <v>22</v>
      </c>
      <c r="E8" s="5" t="s">
        <v>22</v>
      </c>
      <c r="F8" s="5" t="s">
        <v>78</v>
      </c>
      <c r="G8" s="5" t="s">
        <v>11</v>
      </c>
      <c r="H8" s="5" t="s">
        <v>18</v>
      </c>
      <c r="I8" s="7">
        <v>7700</v>
      </c>
      <c r="J8" s="5" t="s">
        <v>22</v>
      </c>
      <c r="K8" s="5" t="s">
        <v>22</v>
      </c>
      <c r="L8" s="5" t="s">
        <v>24</v>
      </c>
      <c r="M8" s="6">
        <v>44984</v>
      </c>
      <c r="N8" s="12" t="s">
        <v>79</v>
      </c>
      <c r="O8" s="5" t="s">
        <v>25</v>
      </c>
      <c r="P8" s="5" t="s">
        <v>80</v>
      </c>
    </row>
    <row r="9" spans="1:16" s="8" customFormat="1" ht="120" x14ac:dyDescent="0.25">
      <c r="A9" s="4">
        <v>3</v>
      </c>
      <c r="B9" s="5" t="s">
        <v>69</v>
      </c>
      <c r="C9" s="6">
        <v>44936</v>
      </c>
      <c r="D9" s="6">
        <v>45011</v>
      </c>
      <c r="E9" s="5" t="s">
        <v>28</v>
      </c>
      <c r="F9" s="5" t="s">
        <v>81</v>
      </c>
      <c r="G9" s="5" t="s">
        <v>11</v>
      </c>
      <c r="H9" s="5" t="s">
        <v>18</v>
      </c>
      <c r="I9" s="7">
        <v>3500</v>
      </c>
      <c r="J9" s="5" t="s">
        <v>22</v>
      </c>
      <c r="K9" s="5" t="s">
        <v>22</v>
      </c>
      <c r="L9" s="5" t="s">
        <v>24</v>
      </c>
      <c r="M9" s="6">
        <v>44984</v>
      </c>
      <c r="N9" s="5" t="s">
        <v>83</v>
      </c>
      <c r="O9" s="5" t="s">
        <v>25</v>
      </c>
      <c r="P9" s="5" t="s">
        <v>82</v>
      </c>
    </row>
    <row r="10" spans="1:16" s="8" customFormat="1" ht="60" x14ac:dyDescent="0.25">
      <c r="A10" s="4">
        <v>4</v>
      </c>
      <c r="B10" s="5" t="s">
        <v>70</v>
      </c>
      <c r="C10" s="6">
        <v>44945</v>
      </c>
      <c r="D10" s="6" t="s">
        <v>22</v>
      </c>
      <c r="E10" s="5" t="s">
        <v>22</v>
      </c>
      <c r="F10" s="5" t="s">
        <v>84</v>
      </c>
      <c r="G10" s="5" t="s">
        <v>11</v>
      </c>
      <c r="H10" s="5" t="s">
        <v>27</v>
      </c>
      <c r="I10" s="7">
        <v>500</v>
      </c>
      <c r="J10" s="5" t="s">
        <v>22</v>
      </c>
      <c r="K10" s="5" t="s">
        <v>22</v>
      </c>
      <c r="L10" s="5" t="s">
        <v>23</v>
      </c>
      <c r="M10" s="6">
        <v>44986</v>
      </c>
      <c r="N10" s="5" t="s">
        <v>85</v>
      </c>
      <c r="O10" s="5" t="s">
        <v>25</v>
      </c>
      <c r="P10" s="5" t="s">
        <v>86</v>
      </c>
    </row>
    <row r="11" spans="1:16" s="8" customFormat="1" ht="60" x14ac:dyDescent="0.25">
      <c r="A11" s="4">
        <v>5</v>
      </c>
      <c r="B11" s="5" t="s">
        <v>71</v>
      </c>
      <c r="C11" s="6">
        <v>44945</v>
      </c>
      <c r="D11" s="6" t="s">
        <v>22</v>
      </c>
      <c r="E11" s="5" t="s">
        <v>22</v>
      </c>
      <c r="F11" s="5" t="s">
        <v>87</v>
      </c>
      <c r="G11" s="5" t="s">
        <v>34</v>
      </c>
      <c r="H11" s="5" t="s">
        <v>18</v>
      </c>
      <c r="I11" s="7" t="s">
        <v>22</v>
      </c>
      <c r="J11" s="5" t="s">
        <v>88</v>
      </c>
      <c r="K11" s="21">
        <v>345</v>
      </c>
      <c r="L11" s="5" t="s">
        <v>23</v>
      </c>
      <c r="M11" s="6">
        <v>44987</v>
      </c>
      <c r="N11" s="5" t="s">
        <v>90</v>
      </c>
      <c r="O11" s="5" t="s">
        <v>25</v>
      </c>
      <c r="P11" s="5" t="s">
        <v>89</v>
      </c>
    </row>
    <row r="12" spans="1:16" s="8" customFormat="1" x14ac:dyDescent="0.25">
      <c r="A12" s="1"/>
      <c r="B12" s="1"/>
      <c r="C12" s="9"/>
      <c r="D12" s="9"/>
      <c r="E12" s="1"/>
      <c r="F12" s="1"/>
      <c r="G12" s="1"/>
      <c r="H12" s="1"/>
      <c r="I12" s="10"/>
      <c r="J12" s="1"/>
      <c r="K12" s="1"/>
      <c r="L12" s="1"/>
      <c r="M12" s="1"/>
      <c r="N12" s="1"/>
      <c r="O12" s="1"/>
      <c r="P12" s="1"/>
    </row>
    <row r="13" spans="1:16" s="8" customFormat="1" x14ac:dyDescent="0.25">
      <c r="A13" s="24" t="s">
        <v>29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s="8" customFormat="1" ht="30" x14ac:dyDescent="0.25">
      <c r="A14" s="4" t="s">
        <v>1</v>
      </c>
      <c r="B14" s="4" t="s">
        <v>2</v>
      </c>
      <c r="C14" s="4" t="s">
        <v>8</v>
      </c>
      <c r="D14" s="4" t="s">
        <v>16</v>
      </c>
      <c r="E14" s="4" t="s">
        <v>10</v>
      </c>
      <c r="F14" s="4" t="s">
        <v>12</v>
      </c>
      <c r="G14" s="4" t="s">
        <v>3</v>
      </c>
      <c r="H14" s="4" t="s">
        <v>4</v>
      </c>
      <c r="I14" s="4" t="s">
        <v>14</v>
      </c>
      <c r="J14" s="4" t="s">
        <v>13</v>
      </c>
      <c r="K14" s="4" t="s">
        <v>19</v>
      </c>
      <c r="L14" s="4" t="s">
        <v>5</v>
      </c>
      <c r="M14" s="4" t="s">
        <v>7</v>
      </c>
      <c r="N14" s="4" t="s">
        <v>6</v>
      </c>
      <c r="O14" s="4" t="s">
        <v>9</v>
      </c>
      <c r="P14" s="4" t="s">
        <v>15</v>
      </c>
    </row>
    <row r="15" spans="1:16" s="8" customFormat="1" ht="75" x14ac:dyDescent="0.25">
      <c r="A15" s="4">
        <v>1</v>
      </c>
      <c r="B15" s="5" t="s">
        <v>72</v>
      </c>
      <c r="C15" s="6">
        <v>44964</v>
      </c>
      <c r="D15" s="6">
        <v>44976</v>
      </c>
      <c r="E15" s="5" t="s">
        <v>36</v>
      </c>
      <c r="F15" s="5" t="s">
        <v>91</v>
      </c>
      <c r="G15" s="5" t="s">
        <v>11</v>
      </c>
      <c r="H15" s="5" t="s">
        <v>18</v>
      </c>
      <c r="I15" s="7">
        <v>500</v>
      </c>
      <c r="J15" s="5" t="s">
        <v>22</v>
      </c>
      <c r="K15" s="5" t="s">
        <v>22</v>
      </c>
      <c r="L15" s="5" t="s">
        <v>101</v>
      </c>
      <c r="M15" s="6">
        <v>44974</v>
      </c>
      <c r="N15" s="5" t="s">
        <v>93</v>
      </c>
      <c r="O15" s="5" t="s">
        <v>25</v>
      </c>
      <c r="P15" s="5" t="s">
        <v>92</v>
      </c>
    </row>
    <row r="16" spans="1:16" s="8" customFormat="1" x14ac:dyDescent="0.25">
      <c r="A16" s="1"/>
      <c r="B16" s="1"/>
      <c r="C16" s="9"/>
      <c r="D16" s="9"/>
      <c r="E16" s="1"/>
      <c r="F16" s="1"/>
      <c r="G16" s="1"/>
      <c r="H16" s="1"/>
      <c r="I16" s="10"/>
      <c r="J16" s="1"/>
      <c r="K16" s="1"/>
      <c r="L16" s="1"/>
      <c r="M16" s="1"/>
      <c r="N16" s="1"/>
      <c r="O16" s="1"/>
      <c r="P16" s="1"/>
    </row>
    <row r="17" spans="1:16" s="8" customFormat="1" x14ac:dyDescent="0.25">
      <c r="A17" s="24" t="s">
        <v>30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s="8" customFormat="1" ht="30" x14ac:dyDescent="0.25">
      <c r="A18" s="4" t="s">
        <v>1</v>
      </c>
      <c r="B18" s="4" t="s">
        <v>2</v>
      </c>
      <c r="C18" s="4" t="s">
        <v>8</v>
      </c>
      <c r="D18" s="4" t="s">
        <v>16</v>
      </c>
      <c r="E18" s="4" t="s">
        <v>10</v>
      </c>
      <c r="F18" s="4" t="s">
        <v>12</v>
      </c>
      <c r="G18" s="4" t="s">
        <v>3</v>
      </c>
      <c r="H18" s="4" t="s">
        <v>4</v>
      </c>
      <c r="I18" s="4" t="s">
        <v>14</v>
      </c>
      <c r="J18" s="4" t="s">
        <v>13</v>
      </c>
      <c r="K18" s="4" t="s">
        <v>19</v>
      </c>
      <c r="L18" s="4" t="s">
        <v>5</v>
      </c>
      <c r="M18" s="4" t="s">
        <v>7</v>
      </c>
      <c r="N18" s="4" t="s">
        <v>6</v>
      </c>
      <c r="O18" s="4" t="s">
        <v>9</v>
      </c>
      <c r="P18" s="4" t="s">
        <v>15</v>
      </c>
    </row>
    <row r="19" spans="1:16" s="8" customFormat="1" ht="75" x14ac:dyDescent="0.25">
      <c r="A19" s="4">
        <v>1</v>
      </c>
      <c r="B19" s="5" t="s">
        <v>73</v>
      </c>
      <c r="C19" s="6">
        <v>45008</v>
      </c>
      <c r="D19" s="6">
        <v>45059</v>
      </c>
      <c r="E19" s="5" t="s">
        <v>35</v>
      </c>
      <c r="F19" s="5" t="s">
        <v>94</v>
      </c>
      <c r="G19" s="5" t="s">
        <v>11</v>
      </c>
      <c r="H19" s="5" t="s">
        <v>18</v>
      </c>
      <c r="I19" s="7"/>
      <c r="J19" s="5" t="s">
        <v>95</v>
      </c>
      <c r="K19" s="5">
        <v>125</v>
      </c>
      <c r="L19" s="5" t="s">
        <v>23</v>
      </c>
      <c r="M19" s="6">
        <v>45025</v>
      </c>
      <c r="N19" s="5" t="s">
        <v>96</v>
      </c>
      <c r="O19" s="5" t="s">
        <v>25</v>
      </c>
      <c r="P19" s="5"/>
    </row>
    <row r="20" spans="1:16" s="8" customFormat="1" ht="60" x14ac:dyDescent="0.25">
      <c r="A20" s="4">
        <v>2</v>
      </c>
      <c r="B20" s="5" t="s">
        <v>74</v>
      </c>
      <c r="C20" s="6">
        <v>45009</v>
      </c>
      <c r="D20" s="6">
        <v>45045</v>
      </c>
      <c r="E20" s="5" t="s">
        <v>33</v>
      </c>
      <c r="F20" s="5" t="s">
        <v>97</v>
      </c>
      <c r="G20" s="5" t="s">
        <v>11</v>
      </c>
      <c r="H20" s="5" t="s">
        <v>18</v>
      </c>
      <c r="I20" s="7"/>
      <c r="J20" s="5" t="s">
        <v>98</v>
      </c>
      <c r="K20" s="21">
        <v>540.12</v>
      </c>
      <c r="L20" s="5" t="s">
        <v>23</v>
      </c>
      <c r="M20" s="6">
        <v>45025</v>
      </c>
      <c r="N20" s="5" t="s">
        <v>99</v>
      </c>
      <c r="O20" s="5" t="s">
        <v>25</v>
      </c>
      <c r="P20" s="5"/>
    </row>
    <row r="21" spans="1:16" s="8" customFormat="1" ht="60" x14ac:dyDescent="0.25">
      <c r="A21" s="4">
        <v>3</v>
      </c>
      <c r="B21" s="5" t="s">
        <v>75</v>
      </c>
      <c r="C21" s="6">
        <v>45012</v>
      </c>
      <c r="D21" s="6" t="s">
        <v>22</v>
      </c>
      <c r="E21" s="5" t="s">
        <v>22</v>
      </c>
      <c r="F21" s="5" t="s">
        <v>100</v>
      </c>
      <c r="G21" s="5" t="s">
        <v>11</v>
      </c>
      <c r="H21" s="5" t="s">
        <v>18</v>
      </c>
      <c r="I21" s="7">
        <v>400</v>
      </c>
      <c r="J21" s="5" t="s">
        <v>22</v>
      </c>
      <c r="K21" s="5" t="s">
        <v>22</v>
      </c>
      <c r="L21" s="5" t="s">
        <v>23</v>
      </c>
      <c r="M21" s="6">
        <v>45025</v>
      </c>
      <c r="N21" s="5" t="s">
        <v>99</v>
      </c>
      <c r="O21" s="5" t="s">
        <v>25</v>
      </c>
      <c r="P21" s="5"/>
    </row>
    <row r="22" spans="1:16" s="8" customFormat="1" x14ac:dyDescent="0.25">
      <c r="A22" s="1"/>
      <c r="B22" s="1"/>
      <c r="C22" s="9"/>
      <c r="D22" s="9"/>
      <c r="E22" s="1"/>
      <c r="F22" s="1"/>
      <c r="G22" s="1"/>
      <c r="H22" s="1"/>
      <c r="I22" s="10"/>
      <c r="J22" s="1"/>
      <c r="K22" s="1"/>
      <c r="L22" s="1"/>
      <c r="M22" s="1"/>
      <c r="N22" s="1"/>
      <c r="O22" s="1"/>
      <c r="P22" s="1"/>
    </row>
    <row r="23" spans="1:16" s="8" customFormat="1" x14ac:dyDescent="0.25">
      <c r="A23" s="1"/>
      <c r="B23" s="1"/>
      <c r="C23" s="9"/>
      <c r="D23" s="9"/>
      <c r="E23" s="1"/>
      <c r="F23" s="1"/>
      <c r="G23" s="1"/>
      <c r="H23" s="1"/>
      <c r="I23" s="10"/>
      <c r="J23" s="1"/>
      <c r="K23" s="1"/>
      <c r="L23" s="1"/>
      <c r="M23" s="1"/>
      <c r="N23" s="1"/>
      <c r="O23" s="1"/>
      <c r="P23" s="1"/>
    </row>
    <row r="24" spans="1:16" ht="15.75" thickBot="1" x14ac:dyDescent="0.3"/>
    <row r="25" spans="1:16" ht="15.75" thickBot="1" x14ac:dyDescent="0.3">
      <c r="B25" s="26" t="s">
        <v>20</v>
      </c>
      <c r="C25" s="27"/>
      <c r="D25" s="27"/>
      <c r="E25" s="27"/>
      <c r="F25" s="28"/>
    </row>
    <row r="26" spans="1:16" x14ac:dyDescent="0.25">
      <c r="B26" s="29" t="s">
        <v>21</v>
      </c>
      <c r="C26" s="30"/>
      <c r="D26" s="30"/>
      <c r="E26" s="30"/>
      <c r="F26" s="31"/>
    </row>
    <row r="27" spans="1:16" ht="25.5" customHeight="1" thickBot="1" x14ac:dyDescent="0.3">
      <c r="B27" s="22" t="s">
        <v>56</v>
      </c>
      <c r="C27" s="23"/>
      <c r="D27" s="23"/>
      <c r="E27" s="23"/>
      <c r="F27" s="11">
        <f>I7+I10+K11+K19+K20+I21</f>
        <v>2210.12</v>
      </c>
    </row>
  </sheetData>
  <sheetProtection algorithmName="SHA-512" hashValue="aCXQBE5exklqNoobxZVe5/oUrb6PCQkNBx2yKad5vp2wCjp7jva8e8uNYI6qUMPaSiiMsRUkYY1qoJvlvgq3zA==" saltValue="1aDNMU+6T2Al2HyJWibTEw==" spinCount="100000" sheet="1" objects="1" scenarios="1"/>
  <mergeCells count="6">
    <mergeCell ref="B27:E27"/>
    <mergeCell ref="A5:P5"/>
    <mergeCell ref="B25:F25"/>
    <mergeCell ref="B26:F26"/>
    <mergeCell ref="A13:P13"/>
    <mergeCell ref="A17:P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6773-BB82-469A-B1ED-8E16857D2670}">
  <dimension ref="A2:T7"/>
  <sheetViews>
    <sheetView workbookViewId="0">
      <selection activeCell="B7" sqref="B7"/>
    </sheetView>
  </sheetViews>
  <sheetFormatPr baseColWidth="10" defaultRowHeight="15" x14ac:dyDescent="0.25"/>
  <cols>
    <col min="10" max="10" width="11.42578125" style="13"/>
  </cols>
  <sheetData>
    <row r="2" spans="1:20" x14ac:dyDescent="0.25">
      <c r="A2" t="s">
        <v>32</v>
      </c>
      <c r="B2" t="s">
        <v>57</v>
      </c>
      <c r="C2" t="s">
        <v>2</v>
      </c>
      <c r="D2" t="s">
        <v>58</v>
      </c>
      <c r="E2" t="s">
        <v>45</v>
      </c>
      <c r="O2">
        <v>2022</v>
      </c>
      <c r="Q2" s="14" t="s">
        <v>54</v>
      </c>
      <c r="S2" s="14" t="s">
        <v>55</v>
      </c>
    </row>
    <row r="3" spans="1:20" x14ac:dyDescent="0.25">
      <c r="A3">
        <v>1</v>
      </c>
      <c r="B3" t="s">
        <v>59</v>
      </c>
      <c r="C3" t="s">
        <v>48</v>
      </c>
      <c r="D3" s="20">
        <v>44966</v>
      </c>
      <c r="E3">
        <v>224.06</v>
      </c>
      <c r="F3" t="s">
        <v>60</v>
      </c>
      <c r="G3" t="s">
        <v>61</v>
      </c>
      <c r="L3" s="14" t="s">
        <v>32</v>
      </c>
      <c r="M3" s="14" t="s">
        <v>44</v>
      </c>
      <c r="N3" s="14" t="s">
        <v>46</v>
      </c>
      <c r="O3" s="14" t="s">
        <v>45</v>
      </c>
      <c r="P3" s="14" t="s">
        <v>47</v>
      </c>
      <c r="Q3" s="14" t="s">
        <v>47</v>
      </c>
      <c r="R3" s="14" t="s">
        <v>45</v>
      </c>
      <c r="S3" s="14" t="s">
        <v>47</v>
      </c>
      <c r="T3" s="14" t="s">
        <v>45</v>
      </c>
    </row>
    <row r="4" spans="1:20" x14ac:dyDescent="0.25">
      <c r="B4" t="s">
        <v>62</v>
      </c>
      <c r="C4" t="s">
        <v>48</v>
      </c>
      <c r="D4" s="20">
        <v>44992</v>
      </c>
      <c r="E4">
        <v>382.22</v>
      </c>
      <c r="F4" t="s">
        <v>63</v>
      </c>
      <c r="G4" t="s">
        <v>64</v>
      </c>
      <c r="J4" s="17"/>
      <c r="K4" s="16"/>
      <c r="L4" s="14">
        <v>1</v>
      </c>
      <c r="M4" s="14" t="s">
        <v>48</v>
      </c>
      <c r="N4" s="14" t="s">
        <v>51</v>
      </c>
      <c r="O4" s="15">
        <f>2568.84+93</f>
        <v>2661.84</v>
      </c>
      <c r="P4" s="14">
        <v>24</v>
      </c>
      <c r="Q4" s="14">
        <v>12</v>
      </c>
      <c r="R4" s="15">
        <f>841.82+93</f>
        <v>934.82</v>
      </c>
      <c r="S4" s="18">
        <v>18</v>
      </c>
      <c r="T4" s="15">
        <f>1706.18+93</f>
        <v>1799.18</v>
      </c>
    </row>
    <row r="5" spans="1:20" x14ac:dyDescent="0.25">
      <c r="B5" t="s">
        <v>65</v>
      </c>
      <c r="C5" t="s">
        <v>48</v>
      </c>
      <c r="D5" s="20">
        <v>44991</v>
      </c>
      <c r="E5">
        <v>440</v>
      </c>
      <c r="F5" t="s">
        <v>66</v>
      </c>
      <c r="L5" s="14">
        <v>2</v>
      </c>
      <c r="M5" s="14" t="s">
        <v>50</v>
      </c>
      <c r="N5" s="14" t="s">
        <v>53</v>
      </c>
      <c r="O5" s="15">
        <v>423.75</v>
      </c>
      <c r="P5" s="14">
        <v>5</v>
      </c>
      <c r="Q5" s="14">
        <v>5</v>
      </c>
      <c r="R5" s="15">
        <f>O5</f>
        <v>423.75</v>
      </c>
      <c r="S5" s="18">
        <v>5</v>
      </c>
      <c r="T5" s="15">
        <f>R5</f>
        <v>423.75</v>
      </c>
    </row>
    <row r="6" spans="1:20" x14ac:dyDescent="0.25">
      <c r="B6" t="s">
        <v>67</v>
      </c>
      <c r="C6" t="s">
        <v>48</v>
      </c>
      <c r="D6" s="20">
        <v>45007</v>
      </c>
      <c r="E6">
        <v>128.41</v>
      </c>
      <c r="F6">
        <v>1</v>
      </c>
      <c r="G6">
        <v>130</v>
      </c>
      <c r="L6" s="14">
        <v>3</v>
      </c>
      <c r="M6" s="14" t="s">
        <v>49</v>
      </c>
      <c r="N6" s="14" t="s">
        <v>52</v>
      </c>
      <c r="O6" s="15">
        <v>2599</v>
      </c>
      <c r="P6" s="14">
        <v>2</v>
      </c>
      <c r="Q6" s="14">
        <v>2</v>
      </c>
      <c r="R6" s="15">
        <v>2599</v>
      </c>
      <c r="S6" s="18">
        <v>2</v>
      </c>
      <c r="T6" s="15">
        <v>2599</v>
      </c>
    </row>
    <row r="7" spans="1:20" x14ac:dyDescent="0.25">
      <c r="L7" t="s">
        <v>20</v>
      </c>
      <c r="O7" s="13">
        <f t="shared" ref="O7:T7" si="0">SUM(O4:O6)</f>
        <v>5684.59</v>
      </c>
      <c r="P7">
        <f t="shared" si="0"/>
        <v>31</v>
      </c>
      <c r="Q7">
        <f t="shared" si="0"/>
        <v>19</v>
      </c>
      <c r="R7" s="13">
        <f t="shared" si="0"/>
        <v>3957.57</v>
      </c>
      <c r="S7" s="19">
        <f t="shared" si="0"/>
        <v>25</v>
      </c>
      <c r="T7" s="13">
        <f t="shared" si="0"/>
        <v>4821.93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DBF8-9022-44BB-8D45-D4538CCE5119}">
  <dimension ref="A1"/>
  <sheetViews>
    <sheetView workbookViewId="0">
      <selection activeCell="A7" sqref="A7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E477-3BF3-4456-AE3F-2618E0851F7E}">
  <dimension ref="A1:B7"/>
  <sheetViews>
    <sheetView workbookViewId="0">
      <selection activeCell="G6" sqref="G6"/>
    </sheetView>
  </sheetViews>
  <sheetFormatPr baseColWidth="10" defaultRowHeight="15" x14ac:dyDescent="0.25"/>
  <cols>
    <col min="1" max="1" width="21.7109375" customWidth="1"/>
    <col min="2" max="2" width="11.42578125" style="13"/>
  </cols>
  <sheetData>
    <row r="1" spans="1:2" x14ac:dyDescent="0.25">
      <c r="A1" s="14" t="s">
        <v>37</v>
      </c>
      <c r="B1" s="15">
        <v>12747.28</v>
      </c>
    </row>
    <row r="2" spans="1:2" x14ac:dyDescent="0.25">
      <c r="A2" s="14" t="s">
        <v>42</v>
      </c>
      <c r="B2" s="15">
        <f>375*24</f>
        <v>9000</v>
      </c>
    </row>
    <row r="3" spans="1:2" x14ac:dyDescent="0.25">
      <c r="A3" s="14" t="s">
        <v>43</v>
      </c>
      <c r="B3" s="15">
        <v>900</v>
      </c>
    </row>
    <row r="4" spans="1:2" x14ac:dyDescent="0.25">
      <c r="A4" s="14" t="s">
        <v>39</v>
      </c>
      <c r="B4" s="15">
        <v>150</v>
      </c>
    </row>
    <row r="5" spans="1:2" x14ac:dyDescent="0.25">
      <c r="A5" s="14" t="s">
        <v>38</v>
      </c>
      <c r="B5" s="15">
        <f>85*7</f>
        <v>595</v>
      </c>
    </row>
    <row r="6" spans="1:2" x14ac:dyDescent="0.25">
      <c r="A6" s="14" t="s">
        <v>40</v>
      </c>
      <c r="B6" s="15">
        <v>500</v>
      </c>
    </row>
    <row r="7" spans="1:2" x14ac:dyDescent="0.25">
      <c r="A7" s="14" t="s">
        <v>41</v>
      </c>
      <c r="B7" s="15">
        <f>B1-B2-B3-B4-B5-B6</f>
        <v>1602.2800000000007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- Marzo 2023</vt:lpstr>
      <vt:lpstr>Otras areas</vt:lpstr>
      <vt:lpstr>UEC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Bernal,GRI-DCN</cp:lastModifiedBy>
  <dcterms:created xsi:type="dcterms:W3CDTF">2021-06-10T16:36:52Z</dcterms:created>
  <dcterms:modified xsi:type="dcterms:W3CDTF">2023-04-27T16:48:42Z</dcterms:modified>
</cp:coreProperties>
</file>