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Cooperacion a la Comunidad\2022\"/>
    </mc:Choice>
  </mc:AlternateContent>
  <xr:revisionPtr revIDLastSave="0" documentId="13_ncr:1_{67C77E7A-13ED-4D2F-A9E0-EA990A673472}" xr6:coauthVersionLast="47" xr6:coauthVersionMax="47" xr10:uidLastSave="{00000000-0000-0000-0000-000000000000}"/>
  <bookViews>
    <workbookView xWindow="-120" yWindow="-120" windowWidth="20730" windowHeight="11160" firstSheet="1" activeTab="4" xr2:uid="{46DA077E-B81C-4571-9BCB-1CCEA8444814}"/>
  </bookViews>
  <sheets>
    <sheet name="Enero - Marzo 2022" sheetId="2" r:id="rId1"/>
    <sheet name="Abril - Junio 2022" sheetId="3" r:id="rId2"/>
    <sheet name="Julio - Septiembre 2022" sheetId="4" r:id="rId3"/>
    <sheet name="Octubre - Diciembre 2022" sheetId="7" r:id="rId4"/>
    <sheet name="Otras areas" sheetId="8" r:id="rId5"/>
    <sheet name="UEC" sheetId="5" state="hidden" r:id="rId6"/>
    <sheet name="Hoja2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7" l="1"/>
  <c r="F36" i="4"/>
  <c r="F31" i="2"/>
  <c r="I4" i="8" l="1"/>
  <c r="G4" i="8"/>
  <c r="D4" i="8"/>
  <c r="D7" i="8"/>
  <c r="H7" i="8"/>
  <c r="F7" i="8"/>
  <c r="E7" i="8"/>
  <c r="G5" i="8" l="1"/>
  <c r="I5" i="8" l="1"/>
  <c r="I7" i="8" s="1"/>
  <c r="G7" i="8"/>
  <c r="B7" i="6" l="1"/>
  <c r="B5" i="6"/>
  <c r="B2" i="6"/>
  <c r="F41" i="3"/>
</calcChain>
</file>

<file path=xl/sharedStrings.xml><?xml version="1.0" encoding="utf-8"?>
<sst xmlns="http://schemas.openxmlformats.org/spreadsheetml/2006/main" count="1092" uniqueCount="328">
  <si>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</si>
  <si>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</si>
  <si>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</si>
  <si>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</si>
  <si>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</si>
  <si>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</si>
  <si>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</si>
  <si>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</si>
  <si>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</si>
  <si>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</si>
  <si>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</si>
  <si>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</si>
  <si>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</si>
  <si>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</si>
  <si>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</si>
  <si>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</si>
  <si>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</si>
  <si>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</si>
  <si>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</si>
  <si>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</si>
  <si>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</si>
  <si>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Primer trimestre 2021</t>
  </si>
  <si>
    <t>N/A</t>
  </si>
  <si>
    <t>Canton Tierra Blanca, Canton San Hilario</t>
  </si>
  <si>
    <t>Apoyo economico para celebracion de evento con socios</t>
  </si>
  <si>
    <t>5 dias</t>
  </si>
  <si>
    <t>Solicitante esta de acuerdo que fondos se entreguen despues del evento
Solicitud se considerara del año 2022 debido a que se utilizaran los fondos de dicho año</t>
  </si>
  <si>
    <t>CESCO</t>
  </si>
  <si>
    <t>Donacion de 5 galones de pintura para la escuela</t>
  </si>
  <si>
    <t>Procede</t>
  </si>
  <si>
    <t>No procede</t>
  </si>
  <si>
    <t>Si</t>
  </si>
  <si>
    <t>Se solicito que se enviará documentacion juridica y cptizacion</t>
  </si>
  <si>
    <t>Se deja solicitud como cerrada por falta de actividad por el solicitante</t>
  </si>
  <si>
    <t>CD Santiagueño</t>
  </si>
  <si>
    <t>Patrocinio en camiseta del equipo</t>
  </si>
  <si>
    <t>Solicitud corresponde a GPM</t>
  </si>
  <si>
    <t>Se remitio solicitud a GPM quien rechazo propuesta</t>
  </si>
  <si>
    <t>Alcaldia Municipal de La Palma</t>
  </si>
  <si>
    <t>Apoyo economico para insumos de obra de teatro</t>
  </si>
  <si>
    <t>Educativo</t>
  </si>
  <si>
    <t>Se entrego apoyo en conjunto con GPM</t>
  </si>
  <si>
    <t>Solicitante es parte interesada del Banco</t>
  </si>
  <si>
    <t>Alcaldia Municipal de Dolores</t>
  </si>
  <si>
    <t>29/2/2022</t>
  </si>
  <si>
    <t>40 dias</t>
  </si>
  <si>
    <t>24 dias</t>
  </si>
  <si>
    <t>Apoyo economico para la contratacion de mariachis</t>
  </si>
  <si>
    <t>Se rechazo debido a la naturaleza de la solicitud y ya habian recibido apoyo durante el mes pasado</t>
  </si>
  <si>
    <t>AGAAC</t>
  </si>
  <si>
    <t>60 dias</t>
  </si>
  <si>
    <t>Apoyo economico para fiestas patronales</t>
  </si>
  <si>
    <t>GPM gestiono solicitud ya que entro por sus canales</t>
  </si>
  <si>
    <t>Alcaldia Municipal de Verapaz</t>
  </si>
  <si>
    <t>Apoyo economico para celebracion de fiestas patronales en actividades para niños</t>
  </si>
  <si>
    <t>Alcaldia Municipal de El Rosario</t>
  </si>
  <si>
    <t>21 dias</t>
  </si>
  <si>
    <t>Apoyo economico para celebracion de fiestas patronales</t>
  </si>
  <si>
    <t>Productivo</t>
  </si>
  <si>
    <t>MAG</t>
  </si>
  <si>
    <t>3 dias</t>
  </si>
  <si>
    <t>Apoyo economico para cubrir gastos de Congreso</t>
  </si>
  <si>
    <t>Febrero</t>
  </si>
  <si>
    <t>Alcaldia Municipal de San Juan Opico</t>
  </si>
  <si>
    <t>Apoyo en compra de equipo de sonido</t>
  </si>
  <si>
    <t>R.UCRI.010.2022</t>
  </si>
  <si>
    <t>Marzo</t>
  </si>
  <si>
    <t>Comité Deportivo San Jacinto</t>
  </si>
  <si>
    <t>Hogar Padre Vito Guarato</t>
  </si>
  <si>
    <t>30 de abril</t>
  </si>
  <si>
    <t>30 dias</t>
  </si>
  <si>
    <t>Apoyo en la compra de uniformes y trofeo para torneo local</t>
  </si>
  <si>
    <t>Donación a la fundación para la ejecucion de obras</t>
  </si>
  <si>
    <t xml:space="preserve">Si </t>
  </si>
  <si>
    <t>Solicitante no cuenta con documentación juridica</t>
  </si>
  <si>
    <t>ADESCOVAG</t>
  </si>
  <si>
    <t>AGAPE</t>
  </si>
  <si>
    <t>Alcaldia de Teotepeque</t>
  </si>
  <si>
    <t>Asociacion de Loroqueros</t>
  </si>
  <si>
    <t>CE Anita Alvarado</t>
  </si>
  <si>
    <t>Colegio Santa Cecilia</t>
  </si>
  <si>
    <t>Comité de Desarrollo Turistico San Francisco Gotera</t>
  </si>
  <si>
    <t>Cruz Roja</t>
  </si>
  <si>
    <t>Rodrigo Jose Daboub Ruiz</t>
  </si>
  <si>
    <t>FESA</t>
  </si>
  <si>
    <t>Fundacion Formando un atleta</t>
  </si>
  <si>
    <t>Agape</t>
  </si>
  <si>
    <t>Alcaldia Municipal de Anamoros</t>
  </si>
  <si>
    <t>Alcaldia Municipal de Villa Tenancingo</t>
  </si>
  <si>
    <t>Alcaldia Municipal de Villa el Carmen</t>
  </si>
  <si>
    <t>CE Jose Antonio Salaverria</t>
  </si>
  <si>
    <t>Direccion Departamental de Chalatenango</t>
  </si>
  <si>
    <t>ENA</t>
  </si>
  <si>
    <t>CE Walter Thilo Deininger</t>
  </si>
  <si>
    <t>Comité Deportivo Nejapa</t>
  </si>
  <si>
    <t>SIADES</t>
  </si>
  <si>
    <t>Apoyo economico para la compra de uniformes</t>
  </si>
  <si>
    <t>Cheque entregado con apoyo de la Agencia de San Juan Opico</t>
  </si>
  <si>
    <t>Unicamente se dio apoyo parcial al cubrir los gastos del uniforme del equipo femenino</t>
  </si>
  <si>
    <t>Compra de tickets para evento "Banquete del Amor"</t>
  </si>
  <si>
    <t>Gestion se remitio a GPM por tema de posicionamiento de marca</t>
  </si>
  <si>
    <t>65 dias</t>
  </si>
  <si>
    <t>50 dias</t>
  </si>
  <si>
    <t>Contratacion de Banda para celebracion de fiestas patronales</t>
  </si>
  <si>
    <t>Apoyo economico para participacion en fiestas patronales</t>
  </si>
  <si>
    <t>Cheque entregado con apoyo de la Agencia de Cojutepeque</t>
  </si>
  <si>
    <t>Apoyo economico para la compra de smart TV</t>
  </si>
  <si>
    <t>Pago de dos becas estudiantiles</t>
  </si>
  <si>
    <t>Solicitud se recibio en octubre 2021 unicamente para contar con confirmacion de apoyo de cara al proximo año (2022)</t>
  </si>
  <si>
    <t>Apoyo economico para la compra de materiales a utilizar en murales de la ciudad</t>
  </si>
  <si>
    <t>Entidad no respondio multiples intentos de comunicación</t>
  </si>
  <si>
    <t>Donacion para el cumplimiento de deberes</t>
  </si>
  <si>
    <t>Apoyo economico para participacion en competencia de surf</t>
  </si>
  <si>
    <t>R.GGFC.002.2022</t>
  </si>
  <si>
    <t>Abril</t>
  </si>
  <si>
    <t>Mayo</t>
  </si>
  <si>
    <t>Junio</t>
  </si>
  <si>
    <t>Apoyo en el pago de beca estudiantil</t>
  </si>
  <si>
    <t>Apoyo economico para jovenes beneficiarios de programas de la fundacion</t>
  </si>
  <si>
    <t>R.GGFC.003.2022</t>
  </si>
  <si>
    <t>19 dias</t>
  </si>
  <si>
    <t>Apoyo en la compra de regalos para evento del dia de la madre</t>
  </si>
  <si>
    <t>No se entrego apoyo debido a que procedimientos internos no estaban vigentes</t>
  </si>
  <si>
    <t>R.GGFC.001.2022</t>
  </si>
  <si>
    <t>70 dias</t>
  </si>
  <si>
    <t>Compra de boleto para evento de noche mexicana</t>
  </si>
  <si>
    <t>Participacion en fiestas patronales</t>
  </si>
  <si>
    <t>Apoyo en la compra de revistas a distribuir en las fiestas patronales</t>
  </si>
  <si>
    <t>R.GGFC.004.2022</t>
  </si>
  <si>
    <t>14 dias</t>
  </si>
  <si>
    <t>17 dias</t>
  </si>
  <si>
    <t>Apoyo en la contratacion de banda para fiestas patronales</t>
  </si>
  <si>
    <t>R.GGFC.005.2022</t>
  </si>
  <si>
    <t>Parte de la solicitud fue cubierta por GPM</t>
  </si>
  <si>
    <t>Apoyo en la compra de materiales para expansion del CE</t>
  </si>
  <si>
    <t>Entidad no ha dado respuesta a las comunicaciones del Banco</t>
  </si>
  <si>
    <t>No</t>
  </si>
  <si>
    <t>Pendiente a oficializar cierre</t>
  </si>
  <si>
    <t>22 dias</t>
  </si>
  <si>
    <t>Apoyo en la compra para celebracion del dia del maestro</t>
  </si>
  <si>
    <t>Cheque fue entregado por la Agencia Chalatenango</t>
  </si>
  <si>
    <t>Apoyo en el pago de 10 becas estudiantiles</t>
  </si>
  <si>
    <t>Apoyo en brindar capacitacion a docentes del Instituto</t>
  </si>
  <si>
    <t>Material</t>
  </si>
  <si>
    <t>A la espera que la entidad indique tematicas que desean conocer</t>
  </si>
  <si>
    <t>Evaluar si UEC o ULC brindaran la capacitacion.
Costos logisticos seran cubiertos por GGFC</t>
  </si>
  <si>
    <t>Apoyo en la donacion de trofeo y corona de evento deportivo</t>
  </si>
  <si>
    <t>1 trofeo
1 corona</t>
  </si>
  <si>
    <t>A la espera de documentacion del solicitante</t>
  </si>
  <si>
    <t>Donacion a la asociacion para la celebracion del dia del Ing. Agronomo</t>
  </si>
  <si>
    <t>8 de 22 apoyos por un total de</t>
  </si>
  <si>
    <t>Segundo trimestre 2021</t>
  </si>
  <si>
    <t>Registro de solicitudes de apoyo - Cooperacion a la Comunidad</t>
  </si>
  <si>
    <t>Julio</t>
  </si>
  <si>
    <t>Agosto</t>
  </si>
  <si>
    <t>Septiembre</t>
  </si>
  <si>
    <t>Alcaldia Municipal de San Ramon</t>
  </si>
  <si>
    <t>Cooperativa San Hilario</t>
  </si>
  <si>
    <t>Cooperativa La Maroma</t>
  </si>
  <si>
    <t>Universidad Zamorano</t>
  </si>
  <si>
    <t>Apoyo en el alquiler de juegos inflables</t>
  </si>
  <si>
    <t>Compra de indumentaria deportiva para niños de la comunidad</t>
  </si>
  <si>
    <t>Solicitante no remitio documentación juridica</t>
  </si>
  <si>
    <t>Se comunico a Agencia Usulutan que no se puede brindar apoyo</t>
  </si>
  <si>
    <t>Cheque fue entregado por Agencia Usulutan</t>
  </si>
  <si>
    <t>Se entrego apoyo parcial por acuerdo con el solicitante</t>
  </si>
  <si>
    <t>Apoyo economico para el Fondo de Becas Irrestricto de Zamorano "Zamoton"</t>
  </si>
  <si>
    <t>Se comunico a la entidad que no se puede brindar apoyo, se sugirio otra manera directa de cooperacion</t>
  </si>
  <si>
    <t>Debido a que no habia garantia de como se utilizarian los fondos, no se brindo el apoyo</t>
  </si>
  <si>
    <t>AFI</t>
  </si>
  <si>
    <t>45 dias</t>
  </si>
  <si>
    <t>Apoyo en el pago de refrigerios a delegación de Honduras</t>
  </si>
  <si>
    <t>R.GGFC.006.2022</t>
  </si>
  <si>
    <t>Alcaldia Municipal el Rosario</t>
  </si>
  <si>
    <t>No se brindo ayuda por el alto monto</t>
  </si>
  <si>
    <t>Entidad remitira nueva propuesta</t>
  </si>
  <si>
    <t>Apoyo en el instalación de aula de computo</t>
  </si>
  <si>
    <t>CE Canton Chantusnene</t>
  </si>
  <si>
    <t>Pago de 10 becas estudiantiles</t>
  </si>
  <si>
    <t>Pago corresponde a segundo ciclo</t>
  </si>
  <si>
    <t>Valeria Gonzalez</t>
  </si>
  <si>
    <t>Rechazar</t>
  </si>
  <si>
    <t>Apoyo en pago de beca</t>
  </si>
  <si>
    <t>No se entrego apoyo debido a que procedimientos no permiten apoyar a particulares</t>
  </si>
  <si>
    <t>Alcaldia Municipal de Jucuapa</t>
  </si>
  <si>
    <t>Alcaldia Municipal de San Francisco Gotera</t>
  </si>
  <si>
    <t>Biblioteca San Francisco Gotera</t>
  </si>
  <si>
    <t>Comité Local de Derechos de la Niñez Jucuapa</t>
  </si>
  <si>
    <t>MIGOB Cuscatlán</t>
  </si>
  <si>
    <t>MIGOB San Salvador</t>
  </si>
  <si>
    <t>MIGOB San Vicente</t>
  </si>
  <si>
    <t>Contratación de banda musical para fiestas patronales</t>
  </si>
  <si>
    <t>$1800 - $2900</t>
  </si>
  <si>
    <t>Se consulto a la Agencia si existe otra manera de apoyarles</t>
  </si>
  <si>
    <t>Pendiente a recibir respuesta</t>
  </si>
  <si>
    <t>55 dias</t>
  </si>
  <si>
    <t>Cliente cerro cuentas en el Banco en el mes de agosto</t>
  </si>
  <si>
    <t>R.GGFC.008.2022</t>
  </si>
  <si>
    <t>8 dias</t>
  </si>
  <si>
    <t>Apoyo en la compra de refigerios para celebrar el dia del adulto mayor</t>
  </si>
  <si>
    <t>Cheque fue entregado por Agencia Ilobasco</t>
  </si>
  <si>
    <t>12 dias</t>
  </si>
  <si>
    <t>Apoyo en la compra de premios para concurso de declamación</t>
  </si>
  <si>
    <t>No se recibio respuesta de la entidad</t>
  </si>
  <si>
    <t>Entrega de 15 regalos para evento del dia del niño</t>
  </si>
  <si>
    <t>Pendiente de recibir documentación del solicitante</t>
  </si>
  <si>
    <t>10 dias</t>
  </si>
  <si>
    <t>Apoyo en la contratación de unidad de sonido movil para desfile del Dia de la Independencia</t>
  </si>
  <si>
    <t>6 dias</t>
  </si>
  <si>
    <t>Apoyo en la donación de sorbetes para celebración del dia del niño</t>
  </si>
  <si>
    <t>13 dias</t>
  </si>
  <si>
    <t>Compra de refrigerios para alumnos durante desfile del Dia de la Independencia</t>
  </si>
  <si>
    <t>Entidad no presento documentación juridica</t>
  </si>
  <si>
    <t>No se tenia la documentación juridica alegando que dicha documentación la maneja el MIGOB</t>
  </si>
  <si>
    <t>Compra de refrigerios para alumnos durante Dia de Campo</t>
  </si>
  <si>
    <t>1000 refrigerios</t>
  </si>
  <si>
    <t>Entidad es socio estrategico del Banco</t>
  </si>
  <si>
    <t>3 de 18 apoyos por un total de</t>
  </si>
  <si>
    <t>Presupuesto</t>
  </si>
  <si>
    <t>Doc</t>
  </si>
  <si>
    <t>Comité Niñez</t>
  </si>
  <si>
    <t>Alcaldia Jucuapa</t>
  </si>
  <si>
    <t>Disponible</t>
  </si>
  <si>
    <t>ENA Becas</t>
  </si>
  <si>
    <t>ENA Dia de Campo</t>
  </si>
  <si>
    <t>Octubre</t>
  </si>
  <si>
    <t>Noviembre</t>
  </si>
  <si>
    <t>Diciembre</t>
  </si>
  <si>
    <t>Alcaldia Municipal de San Martin</t>
  </si>
  <si>
    <t>Alcaldia Municipal de Tejutepeque</t>
  </si>
  <si>
    <t>IN Jose Simeon Cañas</t>
  </si>
  <si>
    <t>INFRAMSS Chalatenango</t>
  </si>
  <si>
    <t>Patronato Nacional Antituberculoso</t>
  </si>
  <si>
    <t>Entrega de 1,000 refrigerios para miembros de banda de paz</t>
  </si>
  <si>
    <t>Se entrego apoyo parcial de 200 refrigerios</t>
  </si>
  <si>
    <t>Donación para decoración de carrosa y alquiler de equipo de sonido</t>
  </si>
  <si>
    <t>Solicitud fue rechazada debido a que no se alinea con los objetivos estrategicos del Banco</t>
  </si>
  <si>
    <t>Se comunico a Agencia Ilobasco que no se puede brindar apoyo</t>
  </si>
  <si>
    <t>Donación de canastas navideñas para evento de lanzamiento de temporada</t>
  </si>
  <si>
    <t>Cheque fue entregado por Agencia San Vicente</t>
  </si>
  <si>
    <t>Apoyo para beca estudiantil en la Universidad de El Zamorano</t>
  </si>
  <si>
    <t>Se contacto con la Universidad de El Zamorano e informaron que el alumno fue seleccionado para recibir beca por parte de ellos</t>
  </si>
  <si>
    <t>7 dias</t>
  </si>
  <si>
    <t>Apoyo para la compra de materiales a utilizar en feria estudiantil</t>
  </si>
  <si>
    <t>Solicitante no cuenta con personeria juridica</t>
  </si>
  <si>
    <t>Se solicito que el Instituto enviara carta pidiendo apoyo para los estudiantes, sin embargo no se obtuvo respuesta</t>
  </si>
  <si>
    <t>Donación para la compra de medicamentos</t>
  </si>
  <si>
    <t>Se entrego apoyo en oficina central</t>
  </si>
  <si>
    <t>AGASMAG</t>
  </si>
  <si>
    <t>Alcaldia Municipal de Cinquera</t>
  </si>
  <si>
    <t>Alcaldia Municipal de Oratorio de Concepción</t>
  </si>
  <si>
    <t>Alcaldia Municipal de San Isidro</t>
  </si>
  <si>
    <t>Alcaldia Municipal de San Miguel de Mercedes</t>
  </si>
  <si>
    <t>Alcaldia Municipal de San Pedro Perulapan</t>
  </si>
  <si>
    <t>Alcaldia Municipal de Teotepeque</t>
  </si>
  <si>
    <t>Alcaldia Municipal de Santiago de Maria</t>
  </si>
  <si>
    <t>Aprobomberos</t>
  </si>
  <si>
    <t>ASOB</t>
  </si>
  <si>
    <t>D. Ivonne Hernandez</t>
  </si>
  <si>
    <t>Dirección Departamental de Educación de Chalatenango</t>
  </si>
  <si>
    <t>MINTRAB</t>
  </si>
  <si>
    <t>Santa Cecilia</t>
  </si>
  <si>
    <t>20 dias</t>
  </si>
  <si>
    <t>Pago para la contratación de artista musical</t>
  </si>
  <si>
    <t>Solicitud no se alinea a los objetivos estrategicos del BFA</t>
  </si>
  <si>
    <t>Se traslado solicitud a GPM al tratarse de un tema comercial</t>
  </si>
  <si>
    <t>No se brindo apoyo ya que lo solicitado excedia a lo disponible por entidad en el presupuesto</t>
  </si>
  <si>
    <t>R.GGFC.013.2022</t>
  </si>
  <si>
    <t>4 dias</t>
  </si>
  <si>
    <t>Donación de piñatas para actividades dentro de las fiestas patronales</t>
  </si>
  <si>
    <t>14 piñatas</t>
  </si>
  <si>
    <t>Donación para la compra de juguetes a entregar en la temporada navideña</t>
  </si>
  <si>
    <t>100 juguetes</t>
  </si>
  <si>
    <t>Se entrego apoyo parcial para la compra de 100 juguetes</t>
  </si>
  <si>
    <t>Cheque entregado por Agencia Sensuntepeque</t>
  </si>
  <si>
    <t>Donación para la contratación de bailarines a participar en desfile de fiestas patronales</t>
  </si>
  <si>
    <t>R.GGFC.010.2022</t>
  </si>
  <si>
    <t>Donación para decoraciones navideñas a colocar en el municipio</t>
  </si>
  <si>
    <t>No se brindo solicitud por el corto plazo en que se envio la carta</t>
  </si>
  <si>
    <t>R.GGFC.009.2022</t>
  </si>
  <si>
    <t>Donación para la contratación de bailarines a participar en desfile navideño</t>
  </si>
  <si>
    <t>R.GGFC.012.2022</t>
  </si>
  <si>
    <t>Donación para la compra de canastas navideñas y juguetes</t>
  </si>
  <si>
    <t>No se brindo ayuda ya que el solicitante decidio rechazar  el aporte del Banco</t>
  </si>
  <si>
    <t>25 dias</t>
  </si>
  <si>
    <t>R.GGFC.011.2022</t>
  </si>
  <si>
    <t>Donación para celebración del dia del bombero</t>
  </si>
  <si>
    <t>Se entrego cheque en Oficina Central</t>
  </si>
  <si>
    <t>33 dias</t>
  </si>
  <si>
    <t>Solicitante estaba de acduerdo que el cheque se entregara posterior al dia del evento</t>
  </si>
  <si>
    <t>Donación para celebración de evento navideño</t>
  </si>
  <si>
    <t>Solicitante estaba de acuerdo que el cheque se entregara posterior al dia del evento
Socio estrategico del Banco</t>
  </si>
  <si>
    <t>16 dias</t>
  </si>
  <si>
    <t>Donación de piñatas para actividades navideñas</t>
  </si>
  <si>
    <t>Solicitante no brindo documentación juridica para hacer el analisis</t>
  </si>
  <si>
    <t>18 dias</t>
  </si>
  <si>
    <t>Donación de 10 canastas navideñas</t>
  </si>
  <si>
    <t>Donación de 75 canastas navideñas</t>
  </si>
  <si>
    <t>No se obtuvo respuesta de la entidad</t>
  </si>
  <si>
    <t>120 dias</t>
  </si>
  <si>
    <t>Apoyo en pago de becas para el año 2023</t>
  </si>
  <si>
    <t>Solicitud es para confirmar aporte del Banco para el proximo año, no se requiere de pago durante el envio de la nota</t>
  </si>
  <si>
    <t>Pago se hara por $1,200.00, equivalente a dos becas estudiantiles</t>
  </si>
  <si>
    <t>Alcaldia Municipal de Cojutepeque</t>
  </si>
  <si>
    <t>Donación para celebración de fiestas patronales del Municipio</t>
  </si>
  <si>
    <t>Se entrego apoyo parcial a lo solicitado por acuerdo entre ambas instituciones</t>
  </si>
  <si>
    <t>Cheque fue entregado por Agencia Cojutepeque
Monto original solicitado fue de $700.00</t>
  </si>
  <si>
    <t>23 dias</t>
  </si>
  <si>
    <t>Entrega de canastas navideñas para evento de fin de año en la municipalidad</t>
  </si>
  <si>
    <t>Cheque fue entregado por agencia Sensuntepeque</t>
  </si>
  <si>
    <t>Pago de 12 becas estudiantiles correspondientes al tercer ciclo</t>
  </si>
  <si>
    <t>Pago de 12 becas estudiantiles correspondientes al cuarto ciclo</t>
  </si>
  <si>
    <t>Se acordo entregar el pago despues de la fecha correspondiente</t>
  </si>
  <si>
    <t>ENA experimento demoras en la elaboración de las facturas</t>
  </si>
  <si>
    <t>Area</t>
  </si>
  <si>
    <t>Monto</t>
  </si>
  <si>
    <t>Concepto</t>
  </si>
  <si>
    <t>No. Actividades</t>
  </si>
  <si>
    <t>UEC</t>
  </si>
  <si>
    <t>GES</t>
  </si>
  <si>
    <t>GN</t>
  </si>
  <si>
    <t>Actividades de Educación Financiera</t>
  </si>
  <si>
    <t>Voluntariados</t>
  </si>
  <si>
    <t>Jornadas Medicas</t>
  </si>
  <si>
    <t>4to Trimestre</t>
  </si>
  <si>
    <t>2do Semestre</t>
  </si>
  <si>
    <t>10 de 25 apoyos por un total de</t>
  </si>
  <si>
    <t>6 de 12 apoyos por un total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</si>
</sst>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 wrapText="1" readingOrder="1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7" borderId="1" xfId="0" applyFill="1" applyBorder="1" applyAlignment="1">
      <alignment horizontal="center" vertical="center" wrapText="1"/>
    </xf>
    <xf numFmtId="16" fontId="0" fillId="0" borderId="0" xfId="0" applyNumberFormat="1"/>
    <xf numFmtId="44" fontId="0" fillId="0" borderId="0" xfId="1" applyFont="1" applyBorder="1"/>
    <xf numFmtId="0" fontId="0" fillId="0" borderId="1" xfId="1" applyNumberFormat="1" applyFont="1" applyBorder="1"/>
    <xf numFmtId="0" fontId="0" fillId="0" borderId="0" xfId="1" applyNumberFormat="1" applyFont="1"/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904EB-BC3E-49BA-9764-4F1C368A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266B77-B42D-4B58-AD19-72E7E8DA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DD1F09-BE21-4C73-B5FF-2C5AB367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31"/>
  <sheetViews>
    <sheetView topLeftCell="A12" zoomScale="60" zoomScaleNormal="60" workbookViewId="0">
      <selection activeCell="I27" sqref="I2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26" t="s">
        <v>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105" x14ac:dyDescent="0.25">
      <c r="A7" s="4">
        <v>1</v>
      </c>
      <c r="B7" s="5" t="s">
        <v>23</v>
      </c>
      <c r="C7" s="6">
        <v>44552</v>
      </c>
      <c r="D7" s="6">
        <v>44559</v>
      </c>
      <c r="E7" s="5" t="s">
        <v>25</v>
      </c>
      <c r="F7" s="5" t="s">
        <v>24</v>
      </c>
      <c r="G7" s="5" t="s">
        <v>11</v>
      </c>
      <c r="H7" s="5" t="s">
        <v>18</v>
      </c>
      <c r="I7" s="7">
        <v>400</v>
      </c>
      <c r="J7" s="5" t="s">
        <v>22</v>
      </c>
      <c r="K7" s="5" t="s">
        <v>22</v>
      </c>
      <c r="L7" s="5" t="s">
        <v>29</v>
      </c>
      <c r="M7" s="5"/>
      <c r="N7" s="5"/>
      <c r="O7" s="5" t="s">
        <v>31</v>
      </c>
      <c r="P7" s="5" t="s">
        <v>26</v>
      </c>
    </row>
    <row r="8" spans="1:16" s="8" customFormat="1" ht="75" x14ac:dyDescent="0.25">
      <c r="A8" s="4">
        <v>2</v>
      </c>
      <c r="B8" s="5" t="s">
        <v>27</v>
      </c>
      <c r="C8" s="6">
        <v>44586</v>
      </c>
      <c r="D8" s="6" t="s">
        <v>22</v>
      </c>
      <c r="E8" s="5" t="s">
        <v>22</v>
      </c>
      <c r="F8" s="5" t="s">
        <v>28</v>
      </c>
      <c r="G8" s="5" t="s">
        <v>11</v>
      </c>
      <c r="H8" s="5" t="s">
        <v>18</v>
      </c>
      <c r="I8" s="7" t="s">
        <v>22</v>
      </c>
      <c r="J8" s="5" t="s">
        <v>22</v>
      </c>
      <c r="K8" s="5" t="s">
        <v>22</v>
      </c>
      <c r="L8" s="5" t="s">
        <v>30</v>
      </c>
      <c r="M8" s="5"/>
      <c r="N8" s="13" t="s">
        <v>33</v>
      </c>
      <c r="O8" s="5" t="s">
        <v>31</v>
      </c>
      <c r="P8" s="5" t="s">
        <v>32</v>
      </c>
    </row>
    <row r="9" spans="1:16" s="8" customFormat="1" ht="45" x14ac:dyDescent="0.25">
      <c r="A9" s="4">
        <v>3</v>
      </c>
      <c r="B9" s="5" t="s">
        <v>34</v>
      </c>
      <c r="C9" s="6">
        <v>44578</v>
      </c>
      <c r="D9" s="6" t="s">
        <v>22</v>
      </c>
      <c r="E9" s="5" t="s">
        <v>22</v>
      </c>
      <c r="F9" s="5" t="s">
        <v>35</v>
      </c>
      <c r="G9" s="5" t="s">
        <v>11</v>
      </c>
      <c r="H9" s="5" t="s">
        <v>18</v>
      </c>
      <c r="I9" s="7">
        <v>2000</v>
      </c>
      <c r="J9" s="5" t="s">
        <v>22</v>
      </c>
      <c r="K9" s="5" t="s">
        <v>22</v>
      </c>
      <c r="L9" s="5" t="s">
        <v>30</v>
      </c>
      <c r="M9" s="5"/>
      <c r="N9" s="5" t="s">
        <v>36</v>
      </c>
      <c r="O9" s="5" t="s">
        <v>31</v>
      </c>
      <c r="P9" s="5" t="s">
        <v>37</v>
      </c>
    </row>
    <row r="10" spans="1:16" s="8" customFormat="1" ht="60" x14ac:dyDescent="0.25">
      <c r="A10" s="4">
        <v>4</v>
      </c>
      <c r="B10" s="5" t="s">
        <v>38</v>
      </c>
      <c r="C10" s="6">
        <v>44586</v>
      </c>
      <c r="D10" s="6">
        <v>44610</v>
      </c>
      <c r="E10" s="5" t="s">
        <v>46</v>
      </c>
      <c r="F10" s="5" t="s">
        <v>39</v>
      </c>
      <c r="G10" s="5" t="s">
        <v>11</v>
      </c>
      <c r="H10" s="5" t="s">
        <v>40</v>
      </c>
      <c r="I10" s="7">
        <v>300</v>
      </c>
      <c r="J10" s="5" t="s">
        <v>22</v>
      </c>
      <c r="K10" s="5" t="s">
        <v>22</v>
      </c>
      <c r="L10" s="5" t="s">
        <v>29</v>
      </c>
      <c r="M10" s="5"/>
      <c r="N10" s="5" t="s">
        <v>41</v>
      </c>
      <c r="O10" s="5" t="s">
        <v>31</v>
      </c>
      <c r="P10" s="5" t="s">
        <v>42</v>
      </c>
    </row>
    <row r="11" spans="1:16" s="8" customFormat="1" ht="45" x14ac:dyDescent="0.25">
      <c r="A11" s="4">
        <v>5</v>
      </c>
      <c r="B11" s="5" t="s">
        <v>43</v>
      </c>
      <c r="C11" s="6">
        <v>44579</v>
      </c>
      <c r="D11" s="6" t="s">
        <v>44</v>
      </c>
      <c r="E11" s="5" t="s">
        <v>45</v>
      </c>
      <c r="F11" s="5" t="s">
        <v>47</v>
      </c>
      <c r="G11" s="5" t="s">
        <v>11</v>
      </c>
      <c r="H11" s="5" t="s">
        <v>18</v>
      </c>
      <c r="I11" s="7" t="s">
        <v>22</v>
      </c>
      <c r="J11" s="5" t="s">
        <v>22</v>
      </c>
      <c r="K11" s="5" t="s">
        <v>22</v>
      </c>
      <c r="L11" s="5" t="s">
        <v>30</v>
      </c>
      <c r="M11" s="5"/>
      <c r="N11" s="5"/>
      <c r="O11" s="5" t="s">
        <v>31</v>
      </c>
      <c r="P11" s="5" t="s">
        <v>48</v>
      </c>
    </row>
    <row r="12" spans="1:16" s="8" customFormat="1" ht="45" x14ac:dyDescent="0.25">
      <c r="A12" s="4">
        <v>6</v>
      </c>
      <c r="B12" s="5" t="s">
        <v>49</v>
      </c>
      <c r="C12" s="6">
        <v>44587</v>
      </c>
      <c r="D12" s="6">
        <v>44633</v>
      </c>
      <c r="E12" s="5" t="s">
        <v>50</v>
      </c>
      <c r="F12" s="5" t="s">
        <v>51</v>
      </c>
      <c r="G12" s="5" t="s">
        <v>11</v>
      </c>
      <c r="H12" s="5" t="s">
        <v>18</v>
      </c>
      <c r="I12" s="7" t="s">
        <v>22</v>
      </c>
      <c r="J12" s="5" t="s">
        <v>22</v>
      </c>
      <c r="K12" s="5" t="s">
        <v>22</v>
      </c>
      <c r="L12" s="5" t="s">
        <v>30</v>
      </c>
      <c r="M12" s="5"/>
      <c r="N12" s="5" t="s">
        <v>36</v>
      </c>
      <c r="O12" s="5" t="s">
        <v>31</v>
      </c>
      <c r="P12" s="5" t="s">
        <v>52</v>
      </c>
    </row>
    <row r="13" spans="1:16" s="8" customFormat="1" x14ac:dyDescent="0.25">
      <c r="A13" s="1"/>
      <c r="B13" s="1"/>
      <c r="C13" s="9"/>
      <c r="D13" s="9"/>
      <c r="E13" s="1"/>
      <c r="F13" s="1"/>
      <c r="G13" s="1"/>
      <c r="H13" s="1"/>
      <c r="I13" s="10"/>
      <c r="J13" s="1"/>
      <c r="K13" s="1"/>
      <c r="L13" s="1"/>
      <c r="M13" s="1"/>
      <c r="N13" s="1"/>
      <c r="O13" s="1"/>
      <c r="P13" s="1"/>
    </row>
    <row r="14" spans="1:16" s="8" customFormat="1" x14ac:dyDescent="0.25">
      <c r="A14" s="26" t="s">
        <v>62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s="8" customFormat="1" ht="30" x14ac:dyDescent="0.25">
      <c r="A15" s="4" t="s">
        <v>1</v>
      </c>
      <c r="B15" s="4" t="s">
        <v>2</v>
      </c>
      <c r="C15" s="4" t="s">
        <v>8</v>
      </c>
      <c r="D15" s="4" t="s">
        <v>16</v>
      </c>
      <c r="E15" s="4" t="s">
        <v>10</v>
      </c>
      <c r="F15" s="4" t="s">
        <v>12</v>
      </c>
      <c r="G15" s="4" t="s">
        <v>3</v>
      </c>
      <c r="H15" s="4" t="s">
        <v>4</v>
      </c>
      <c r="I15" s="4" t="s">
        <v>14</v>
      </c>
      <c r="J15" s="4" t="s">
        <v>13</v>
      </c>
      <c r="K15" s="4" t="s">
        <v>19</v>
      </c>
      <c r="L15" s="4" t="s">
        <v>5</v>
      </c>
      <c r="M15" s="4" t="s">
        <v>7</v>
      </c>
      <c r="N15" s="4" t="s">
        <v>6</v>
      </c>
      <c r="O15" s="4" t="s">
        <v>9</v>
      </c>
      <c r="P15" s="4" t="s">
        <v>15</v>
      </c>
    </row>
    <row r="16" spans="1:16" s="8" customFormat="1" ht="45" x14ac:dyDescent="0.25">
      <c r="A16" s="4">
        <v>1</v>
      </c>
      <c r="B16" s="5" t="s">
        <v>53</v>
      </c>
      <c r="C16" s="6">
        <v>44593</v>
      </c>
      <c r="D16" s="6">
        <v>44630</v>
      </c>
      <c r="E16" s="5" t="s">
        <v>45</v>
      </c>
      <c r="F16" s="5" t="s">
        <v>54</v>
      </c>
      <c r="G16" s="5" t="s">
        <v>11</v>
      </c>
      <c r="H16" s="5" t="s">
        <v>18</v>
      </c>
      <c r="I16" s="7">
        <v>100</v>
      </c>
      <c r="J16" s="5" t="s">
        <v>22</v>
      </c>
      <c r="K16" s="5" t="s">
        <v>22</v>
      </c>
      <c r="L16" s="5" t="s">
        <v>29</v>
      </c>
      <c r="M16" s="5"/>
      <c r="N16" s="5"/>
      <c r="O16" s="5" t="s">
        <v>31</v>
      </c>
      <c r="P16" s="5"/>
    </row>
    <row r="17" spans="1:16" s="8" customFormat="1" ht="30" x14ac:dyDescent="0.25">
      <c r="A17" s="4">
        <v>2</v>
      </c>
      <c r="B17" s="5" t="s">
        <v>55</v>
      </c>
      <c r="C17" s="6">
        <v>44613</v>
      </c>
      <c r="D17" s="6">
        <v>44632</v>
      </c>
      <c r="E17" s="5" t="s">
        <v>56</v>
      </c>
      <c r="F17" s="5" t="s">
        <v>57</v>
      </c>
      <c r="G17" s="5" t="s">
        <v>11</v>
      </c>
      <c r="H17" s="5" t="s">
        <v>18</v>
      </c>
      <c r="I17" s="7">
        <v>100</v>
      </c>
      <c r="J17" s="5" t="s">
        <v>22</v>
      </c>
      <c r="K17" s="5" t="s">
        <v>22</v>
      </c>
      <c r="L17" s="5" t="s">
        <v>29</v>
      </c>
      <c r="M17" s="5"/>
      <c r="N17" s="5"/>
      <c r="O17" s="5" t="s">
        <v>31</v>
      </c>
      <c r="P17" s="5"/>
    </row>
    <row r="18" spans="1:16" s="8" customFormat="1" ht="30" x14ac:dyDescent="0.25">
      <c r="A18" s="4">
        <v>2</v>
      </c>
      <c r="B18" s="5" t="s">
        <v>59</v>
      </c>
      <c r="C18" s="6">
        <v>44613</v>
      </c>
      <c r="D18" s="6">
        <v>44616</v>
      </c>
      <c r="E18" s="5" t="s">
        <v>60</v>
      </c>
      <c r="F18" s="5" t="s">
        <v>61</v>
      </c>
      <c r="G18" s="5">
        <v>0</v>
      </c>
      <c r="H18" s="5" t="s">
        <v>58</v>
      </c>
      <c r="I18" s="7">
        <v>1860.75</v>
      </c>
      <c r="J18" s="5" t="s">
        <v>22</v>
      </c>
      <c r="K18" s="5" t="s">
        <v>22</v>
      </c>
      <c r="L18" s="5" t="s">
        <v>29</v>
      </c>
      <c r="M18" s="5"/>
      <c r="N18" s="5"/>
      <c r="O18" s="5" t="s">
        <v>31</v>
      </c>
      <c r="P18" s="5"/>
    </row>
    <row r="19" spans="1:16" s="8" customFormat="1" ht="30" x14ac:dyDescent="0.25">
      <c r="A19" s="4">
        <v>4</v>
      </c>
      <c r="B19" s="5" t="s">
        <v>63</v>
      </c>
      <c r="C19" s="6">
        <v>44616</v>
      </c>
      <c r="D19" s="6" t="s">
        <v>22</v>
      </c>
      <c r="E19" s="5" t="s">
        <v>22</v>
      </c>
      <c r="F19" s="5" t="s">
        <v>64</v>
      </c>
      <c r="G19" s="5" t="s">
        <v>11</v>
      </c>
      <c r="H19" s="5" t="s">
        <v>18</v>
      </c>
      <c r="I19" s="12">
        <v>500</v>
      </c>
      <c r="J19" s="5" t="s">
        <v>22</v>
      </c>
      <c r="K19" s="5" t="s">
        <v>22</v>
      </c>
      <c r="L19" s="5" t="s">
        <v>30</v>
      </c>
      <c r="M19" s="5"/>
      <c r="N19" s="5"/>
      <c r="O19" s="5" t="s">
        <v>31</v>
      </c>
      <c r="P19" s="5" t="s">
        <v>65</v>
      </c>
    </row>
    <row r="20" spans="1:16" s="8" customFormat="1" x14ac:dyDescent="0.25">
      <c r="A20" s="1"/>
      <c r="B20" s="1"/>
      <c r="C20" s="9"/>
      <c r="D20" s="9"/>
      <c r="E20" s="1"/>
      <c r="F20" s="1"/>
      <c r="G20" s="1"/>
      <c r="H20" s="1"/>
      <c r="I20" s="10"/>
      <c r="J20" s="1"/>
      <c r="K20" s="1"/>
      <c r="L20" s="1"/>
      <c r="M20" s="1"/>
      <c r="N20" s="1"/>
      <c r="O20" s="1"/>
      <c r="P20" s="1"/>
    </row>
    <row r="21" spans="1:16" s="8" customFormat="1" x14ac:dyDescent="0.25">
      <c r="A21" s="26" t="s">
        <v>66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s="8" customFormat="1" ht="30" x14ac:dyDescent="0.25">
      <c r="A22" s="4" t="s">
        <v>1</v>
      </c>
      <c r="B22" s="4" t="s">
        <v>2</v>
      </c>
      <c r="C22" s="4" t="s">
        <v>8</v>
      </c>
      <c r="D22" s="4" t="s">
        <v>16</v>
      </c>
      <c r="E22" s="4" t="s">
        <v>10</v>
      </c>
      <c r="F22" s="4" t="s">
        <v>12</v>
      </c>
      <c r="G22" s="4" t="s">
        <v>3</v>
      </c>
      <c r="H22" s="4" t="s">
        <v>4</v>
      </c>
      <c r="I22" s="4" t="s">
        <v>14</v>
      </c>
      <c r="J22" s="4" t="s">
        <v>13</v>
      </c>
      <c r="K22" s="4" t="s">
        <v>19</v>
      </c>
      <c r="L22" s="4" t="s">
        <v>5</v>
      </c>
      <c r="M22" s="4" t="s">
        <v>7</v>
      </c>
      <c r="N22" s="4" t="s">
        <v>6</v>
      </c>
      <c r="O22" s="4" t="s">
        <v>9</v>
      </c>
      <c r="P22" s="4" t="s">
        <v>15</v>
      </c>
    </row>
    <row r="23" spans="1:16" s="8" customFormat="1" ht="60" x14ac:dyDescent="0.25">
      <c r="A23" s="4">
        <v>1</v>
      </c>
      <c r="B23" s="5" t="s">
        <v>67</v>
      </c>
      <c r="C23" s="6">
        <v>44635</v>
      </c>
      <c r="D23" s="6" t="s">
        <v>69</v>
      </c>
      <c r="E23" s="5" t="s">
        <v>70</v>
      </c>
      <c r="F23" s="5" t="s">
        <v>71</v>
      </c>
      <c r="G23" s="5" t="s">
        <v>11</v>
      </c>
      <c r="H23" s="5" t="s">
        <v>18</v>
      </c>
      <c r="I23" s="7">
        <v>300</v>
      </c>
      <c r="J23" s="5" t="s">
        <v>22</v>
      </c>
      <c r="K23" s="5" t="s">
        <v>22</v>
      </c>
      <c r="L23" s="5" t="s">
        <v>30</v>
      </c>
      <c r="M23" s="5"/>
      <c r="N23" s="5" t="s">
        <v>74</v>
      </c>
      <c r="O23" s="5" t="s">
        <v>73</v>
      </c>
      <c r="P23" s="5"/>
    </row>
    <row r="24" spans="1:16" s="8" customFormat="1" ht="30" x14ac:dyDescent="0.25">
      <c r="A24" s="4">
        <v>2</v>
      </c>
      <c r="B24" s="5" t="s">
        <v>68</v>
      </c>
      <c r="C24" s="6">
        <v>44645</v>
      </c>
      <c r="D24" s="6" t="s">
        <v>22</v>
      </c>
      <c r="E24" s="5" t="s">
        <v>22</v>
      </c>
      <c r="F24" s="5" t="s">
        <v>72</v>
      </c>
      <c r="G24" s="5" t="s">
        <v>11</v>
      </c>
      <c r="H24" s="5" t="s">
        <v>18</v>
      </c>
      <c r="I24" s="7">
        <v>250</v>
      </c>
      <c r="J24" s="5" t="s">
        <v>22</v>
      </c>
      <c r="K24" s="5" t="s">
        <v>22</v>
      </c>
      <c r="L24" s="5" t="s">
        <v>29</v>
      </c>
      <c r="M24" s="5"/>
      <c r="N24" s="5"/>
      <c r="O24" s="5" t="s">
        <v>73</v>
      </c>
      <c r="P24" s="5"/>
    </row>
    <row r="25" spans="1:16" s="8" customFormat="1" x14ac:dyDescent="0.25">
      <c r="A25" s="1"/>
      <c r="B25" s="1"/>
      <c r="C25" s="9"/>
      <c r="D25" s="9"/>
      <c r="E25" s="1"/>
      <c r="F25" s="1"/>
      <c r="G25" s="1"/>
      <c r="H25" s="1"/>
      <c r="I25" s="10"/>
      <c r="J25" s="1"/>
      <c r="K25" s="1"/>
      <c r="L25" s="1"/>
      <c r="M25" s="1"/>
      <c r="N25" s="1"/>
      <c r="O25" s="1"/>
      <c r="P25" s="1"/>
    </row>
    <row r="26" spans="1:16" s="8" customFormat="1" x14ac:dyDescent="0.25">
      <c r="A26" s="1"/>
      <c r="B26" s="1"/>
      <c r="C26" s="9"/>
      <c r="D26" s="9"/>
      <c r="E26" s="1"/>
      <c r="F26" s="1"/>
      <c r="G26" s="1"/>
      <c r="H26" s="1"/>
      <c r="I26" s="10"/>
      <c r="J26" s="1"/>
      <c r="K26" s="1"/>
      <c r="L26" s="1"/>
      <c r="M26" s="1"/>
      <c r="N26" s="1"/>
      <c r="O26" s="1"/>
      <c r="P26" s="1"/>
    </row>
    <row r="27" spans="1:16" s="8" customFormat="1" x14ac:dyDescent="0.25">
      <c r="A27" s="1"/>
      <c r="B27" s="1"/>
      <c r="C27" s="9"/>
      <c r="D27" s="9"/>
      <c r="E27" s="1"/>
      <c r="F27" s="1"/>
      <c r="G27" s="1"/>
      <c r="H27" s="1"/>
      <c r="I27" s="10"/>
      <c r="J27" s="1"/>
      <c r="K27" s="1"/>
      <c r="L27" s="1"/>
      <c r="M27" s="1"/>
      <c r="N27" s="1"/>
      <c r="O27" s="1"/>
      <c r="P27" s="1"/>
    </row>
    <row r="28" spans="1:16" ht="15.75" thickBot="1" x14ac:dyDescent="0.3"/>
    <row r="29" spans="1:16" ht="15.75" thickBot="1" x14ac:dyDescent="0.3">
      <c r="B29" s="28" t="s">
        <v>20</v>
      </c>
      <c r="C29" s="29"/>
      <c r="D29" s="29"/>
      <c r="E29" s="29"/>
      <c r="F29" s="30"/>
    </row>
    <row r="30" spans="1:16" x14ac:dyDescent="0.25">
      <c r="B30" s="31" t="s">
        <v>21</v>
      </c>
      <c r="C30" s="32"/>
      <c r="D30" s="32"/>
      <c r="E30" s="32"/>
      <c r="F30" s="33"/>
    </row>
    <row r="31" spans="1:16" ht="25.5" customHeight="1" thickBot="1" x14ac:dyDescent="0.3">
      <c r="B31" s="24" t="s">
        <v>327</v>
      </c>
      <c r="C31" s="25"/>
      <c r="D31" s="25"/>
      <c r="E31" s="25"/>
      <c r="F31" s="11">
        <f>I16+I17+I18+I7+I10+I24</f>
        <v>3010.75</v>
      </c>
    </row>
  </sheetData>
  <mergeCells count="6">
    <mergeCell ref="B31:E31"/>
    <mergeCell ref="A5:P5"/>
    <mergeCell ref="B29:F29"/>
    <mergeCell ref="B30:F30"/>
    <mergeCell ref="A14:P14"/>
    <mergeCell ref="A21:P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E8A5-0D84-401B-8D96-4E0B83CCCC9D}">
  <dimension ref="A2:P41"/>
  <sheetViews>
    <sheetView topLeftCell="A28" zoomScale="60" zoomScaleNormal="60" workbookViewId="0">
      <selection activeCell="F41" sqref="F41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152</v>
      </c>
      <c r="D2" s="2"/>
      <c r="E2" s="2"/>
    </row>
    <row r="5" spans="1:16" x14ac:dyDescent="0.25">
      <c r="A5" s="26" t="s">
        <v>114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75" x14ac:dyDescent="0.25">
      <c r="A7" s="4">
        <v>1</v>
      </c>
      <c r="B7" s="5" t="s">
        <v>75</v>
      </c>
      <c r="C7" s="6">
        <v>44655</v>
      </c>
      <c r="D7" s="6" t="s">
        <v>22</v>
      </c>
      <c r="E7" s="5" t="s">
        <v>22</v>
      </c>
      <c r="F7" s="5" t="s">
        <v>96</v>
      </c>
      <c r="G7" s="5" t="s">
        <v>11</v>
      </c>
      <c r="H7" s="5" t="s">
        <v>18</v>
      </c>
      <c r="I7" s="7">
        <v>187</v>
      </c>
      <c r="J7" s="5" t="s">
        <v>22</v>
      </c>
      <c r="K7" s="5" t="s">
        <v>22</v>
      </c>
      <c r="L7" s="5" t="s">
        <v>29</v>
      </c>
      <c r="M7" s="6">
        <v>44725</v>
      </c>
      <c r="N7" s="5" t="s">
        <v>97</v>
      </c>
      <c r="O7" s="5" t="s">
        <v>31</v>
      </c>
      <c r="P7" s="5" t="s">
        <v>98</v>
      </c>
    </row>
    <row r="8" spans="1:16" s="8" customFormat="1" ht="30" x14ac:dyDescent="0.25">
      <c r="A8" s="4">
        <v>2</v>
      </c>
      <c r="B8" s="5" t="s">
        <v>76</v>
      </c>
      <c r="C8" s="6">
        <v>44673</v>
      </c>
      <c r="D8" s="6" t="s">
        <v>22</v>
      </c>
      <c r="E8" s="5" t="s">
        <v>22</v>
      </c>
      <c r="F8" s="5" t="s">
        <v>99</v>
      </c>
      <c r="G8" s="5" t="s">
        <v>11</v>
      </c>
      <c r="H8" s="5" t="s">
        <v>18</v>
      </c>
      <c r="I8" s="7">
        <v>600</v>
      </c>
      <c r="J8" s="5" t="s">
        <v>22</v>
      </c>
      <c r="K8" s="5" t="s">
        <v>22</v>
      </c>
      <c r="L8" s="5" t="s">
        <v>30</v>
      </c>
      <c r="M8" s="6">
        <v>44673</v>
      </c>
      <c r="N8" s="13"/>
      <c r="O8" s="5" t="s">
        <v>31</v>
      </c>
      <c r="P8" s="5" t="s">
        <v>100</v>
      </c>
    </row>
    <row r="9" spans="1:16" s="8" customFormat="1" ht="45" x14ac:dyDescent="0.25">
      <c r="A9" s="4">
        <v>3</v>
      </c>
      <c r="B9" s="5" t="s">
        <v>77</v>
      </c>
      <c r="C9" s="6">
        <v>44670</v>
      </c>
      <c r="D9" s="6">
        <v>44736</v>
      </c>
      <c r="E9" s="5" t="s">
        <v>101</v>
      </c>
      <c r="F9" s="5" t="s">
        <v>103</v>
      </c>
      <c r="G9" s="5" t="s">
        <v>11</v>
      </c>
      <c r="H9" s="5" t="s">
        <v>18</v>
      </c>
      <c r="I9" s="7">
        <v>5000</v>
      </c>
      <c r="J9" s="5" t="s">
        <v>22</v>
      </c>
      <c r="K9" s="5" t="s">
        <v>22</v>
      </c>
      <c r="L9" s="5" t="s">
        <v>30</v>
      </c>
      <c r="M9" s="6">
        <v>44680</v>
      </c>
      <c r="N9" s="5" t="s">
        <v>36</v>
      </c>
      <c r="O9" s="5" t="s">
        <v>31</v>
      </c>
      <c r="P9" s="5" t="s">
        <v>37</v>
      </c>
    </row>
    <row r="10" spans="1:16" s="8" customFormat="1" ht="60" x14ac:dyDescent="0.25">
      <c r="A10" s="4">
        <v>4</v>
      </c>
      <c r="B10" s="5" t="s">
        <v>78</v>
      </c>
      <c r="C10" s="6">
        <v>44676</v>
      </c>
      <c r="D10" s="6">
        <v>44723</v>
      </c>
      <c r="E10" s="5" t="s">
        <v>102</v>
      </c>
      <c r="F10" s="5" t="s">
        <v>104</v>
      </c>
      <c r="G10" s="5" t="s">
        <v>11</v>
      </c>
      <c r="H10" s="5" t="s">
        <v>40</v>
      </c>
      <c r="I10" s="7">
        <v>50</v>
      </c>
      <c r="J10" s="5" t="s">
        <v>22</v>
      </c>
      <c r="K10" s="5" t="s">
        <v>22</v>
      </c>
      <c r="L10" s="5" t="s">
        <v>30</v>
      </c>
      <c r="M10" s="6">
        <v>44723</v>
      </c>
      <c r="N10" s="5" t="s">
        <v>41</v>
      </c>
      <c r="O10" s="5" t="s">
        <v>31</v>
      </c>
      <c r="P10" s="5" t="s">
        <v>42</v>
      </c>
    </row>
    <row r="11" spans="1:16" s="8" customFormat="1" ht="75" x14ac:dyDescent="0.25">
      <c r="A11" s="4">
        <v>5</v>
      </c>
      <c r="B11" s="5" t="s">
        <v>79</v>
      </c>
      <c r="C11" s="6">
        <v>44659</v>
      </c>
      <c r="D11" s="6" t="s">
        <v>22</v>
      </c>
      <c r="E11" s="5" t="s">
        <v>22</v>
      </c>
      <c r="F11" s="5" t="s">
        <v>106</v>
      </c>
      <c r="G11" s="5" t="s">
        <v>11</v>
      </c>
      <c r="H11" s="5" t="s">
        <v>18</v>
      </c>
      <c r="I11" s="7">
        <v>599</v>
      </c>
      <c r="J11" s="5" t="s">
        <v>22</v>
      </c>
      <c r="K11" s="5" t="s">
        <v>22</v>
      </c>
      <c r="L11" s="5" t="s">
        <v>29</v>
      </c>
      <c r="M11" s="6">
        <v>44727</v>
      </c>
      <c r="N11" s="5" t="s">
        <v>105</v>
      </c>
      <c r="O11" s="5" t="s">
        <v>31</v>
      </c>
      <c r="P11" s="5"/>
    </row>
    <row r="12" spans="1:16" s="8" customFormat="1" ht="135" x14ac:dyDescent="0.25">
      <c r="A12" s="4">
        <v>6</v>
      </c>
      <c r="B12" s="8" t="s">
        <v>80</v>
      </c>
      <c r="C12" s="6">
        <v>44859</v>
      </c>
      <c r="D12" s="6" t="s">
        <v>22</v>
      </c>
      <c r="E12" s="5" t="s">
        <v>22</v>
      </c>
      <c r="F12" s="5" t="s">
        <v>107</v>
      </c>
      <c r="G12" s="5" t="s">
        <v>11</v>
      </c>
      <c r="H12" s="5" t="s">
        <v>40</v>
      </c>
      <c r="I12" s="8">
        <v>1200</v>
      </c>
      <c r="J12" s="5" t="s">
        <v>22</v>
      </c>
      <c r="K12" s="5" t="s">
        <v>22</v>
      </c>
      <c r="L12" s="5" t="s">
        <v>29</v>
      </c>
      <c r="M12" s="6">
        <v>44677</v>
      </c>
      <c r="N12" s="5" t="s">
        <v>108</v>
      </c>
      <c r="O12" s="5" t="s">
        <v>31</v>
      </c>
      <c r="P12" s="5"/>
    </row>
    <row r="13" spans="1:16" s="8" customFormat="1" ht="75" x14ac:dyDescent="0.25">
      <c r="A13" s="4">
        <v>7</v>
      </c>
      <c r="B13" s="5" t="s">
        <v>81</v>
      </c>
      <c r="C13" s="6">
        <v>44677</v>
      </c>
      <c r="D13" s="6" t="s">
        <v>22</v>
      </c>
      <c r="E13" s="5" t="s">
        <v>22</v>
      </c>
      <c r="F13" s="5" t="s">
        <v>109</v>
      </c>
      <c r="G13" s="5" t="s">
        <v>11</v>
      </c>
      <c r="H13" s="5" t="s">
        <v>18</v>
      </c>
      <c r="I13" s="7">
        <v>2000</v>
      </c>
      <c r="J13" s="5" t="s">
        <v>22</v>
      </c>
      <c r="K13" s="5" t="s">
        <v>22</v>
      </c>
      <c r="L13" s="5" t="s">
        <v>30</v>
      </c>
      <c r="M13" s="6">
        <v>44719</v>
      </c>
      <c r="N13" s="5" t="s">
        <v>110</v>
      </c>
      <c r="O13" s="5" t="s">
        <v>31</v>
      </c>
      <c r="P13" s="5"/>
    </row>
    <row r="14" spans="1:16" s="8" customFormat="1" ht="30" x14ac:dyDescent="0.25">
      <c r="A14" s="4">
        <v>8</v>
      </c>
      <c r="B14" s="5" t="s">
        <v>82</v>
      </c>
      <c r="C14" s="6">
        <v>44671</v>
      </c>
      <c r="D14" s="6" t="s">
        <v>22</v>
      </c>
      <c r="E14" s="5" t="s">
        <v>22</v>
      </c>
      <c r="F14" s="5" t="s">
        <v>111</v>
      </c>
      <c r="G14" s="5" t="s">
        <v>11</v>
      </c>
      <c r="H14" s="5" t="s">
        <v>18</v>
      </c>
      <c r="I14" s="7">
        <v>300</v>
      </c>
      <c r="J14" s="5" t="s">
        <v>22</v>
      </c>
      <c r="K14" s="5" t="s">
        <v>22</v>
      </c>
      <c r="L14" s="5" t="s">
        <v>29</v>
      </c>
      <c r="M14" s="6">
        <v>44734</v>
      </c>
      <c r="N14" s="5"/>
      <c r="O14" s="5" t="s">
        <v>31</v>
      </c>
      <c r="P14" s="5"/>
    </row>
    <row r="15" spans="1:16" s="8" customFormat="1" ht="45" x14ac:dyDescent="0.25">
      <c r="A15" s="4">
        <v>9</v>
      </c>
      <c r="B15" s="5" t="s">
        <v>83</v>
      </c>
      <c r="C15" s="6">
        <v>44679</v>
      </c>
      <c r="D15" s="6" t="s">
        <v>22</v>
      </c>
      <c r="E15" s="5" t="s">
        <v>22</v>
      </c>
      <c r="F15" s="5" t="s">
        <v>112</v>
      </c>
      <c r="G15" s="5" t="s">
        <v>11</v>
      </c>
      <c r="H15" s="5" t="s">
        <v>18</v>
      </c>
      <c r="I15" s="7" t="s">
        <v>22</v>
      </c>
      <c r="J15" s="5" t="s">
        <v>22</v>
      </c>
      <c r="K15" s="5" t="s">
        <v>22</v>
      </c>
      <c r="L15" s="5" t="s">
        <v>30</v>
      </c>
      <c r="M15" s="6">
        <v>44722</v>
      </c>
      <c r="N15" s="5"/>
      <c r="O15" s="5" t="s">
        <v>31</v>
      </c>
      <c r="P15" s="5" t="s">
        <v>113</v>
      </c>
    </row>
    <row r="16" spans="1:16" s="8" customFormat="1" x14ac:dyDescent="0.25">
      <c r="A16" s="1"/>
      <c r="B16" s="1"/>
      <c r="C16" s="9"/>
      <c r="D16" s="9"/>
      <c r="E16" s="1"/>
      <c r="F16" s="1"/>
      <c r="G16" s="1"/>
      <c r="H16" s="1"/>
      <c r="I16" s="10"/>
      <c r="J16" s="1"/>
      <c r="K16" s="1"/>
      <c r="L16" s="1"/>
      <c r="M16" s="1"/>
      <c r="N16" s="1"/>
      <c r="O16" s="1"/>
      <c r="P16" s="1"/>
    </row>
    <row r="17" spans="1:16" s="8" customFormat="1" x14ac:dyDescent="0.25">
      <c r="A17" s="26" t="s">
        <v>115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s="8" customFormat="1" ht="30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30" x14ac:dyDescent="0.25">
      <c r="A19" s="4">
        <v>1</v>
      </c>
      <c r="B19" s="5" t="s">
        <v>84</v>
      </c>
      <c r="C19" s="6">
        <v>44690</v>
      </c>
      <c r="D19" s="6" t="s">
        <v>22</v>
      </c>
      <c r="E19" s="5" t="s">
        <v>22</v>
      </c>
      <c r="F19" s="5" t="s">
        <v>117</v>
      </c>
      <c r="G19" s="5" t="s">
        <v>11</v>
      </c>
      <c r="H19" s="5" t="s">
        <v>18</v>
      </c>
      <c r="I19" s="7">
        <v>1200</v>
      </c>
      <c r="J19" s="5" t="s">
        <v>22</v>
      </c>
      <c r="K19" s="5" t="s">
        <v>22</v>
      </c>
      <c r="L19" s="5" t="s">
        <v>29</v>
      </c>
      <c r="M19" s="6">
        <v>44748</v>
      </c>
      <c r="N19" s="5"/>
      <c r="O19" s="5" t="s">
        <v>31</v>
      </c>
      <c r="P19" s="5"/>
    </row>
    <row r="20" spans="1:16" s="8" customFormat="1" ht="45" x14ac:dyDescent="0.25">
      <c r="A20" s="4">
        <v>2</v>
      </c>
      <c r="B20" s="5" t="s">
        <v>85</v>
      </c>
      <c r="C20" s="6">
        <v>44692</v>
      </c>
      <c r="D20" s="6" t="s">
        <v>22</v>
      </c>
      <c r="E20" s="5" t="s">
        <v>22</v>
      </c>
      <c r="F20" s="5" t="s">
        <v>118</v>
      </c>
      <c r="G20" s="5" t="s">
        <v>11</v>
      </c>
      <c r="H20" s="5" t="s">
        <v>18</v>
      </c>
      <c r="I20" s="7">
        <v>1500</v>
      </c>
      <c r="J20" s="5" t="s">
        <v>22</v>
      </c>
      <c r="K20" s="5" t="s">
        <v>22</v>
      </c>
      <c r="L20" s="5" t="s">
        <v>30</v>
      </c>
      <c r="M20" s="6">
        <v>44722</v>
      </c>
      <c r="N20" s="5"/>
      <c r="O20" s="5" t="s">
        <v>31</v>
      </c>
      <c r="P20" s="5" t="s">
        <v>119</v>
      </c>
    </row>
    <row r="21" spans="1:16" s="8" customFormat="1" ht="105" x14ac:dyDescent="0.25">
      <c r="A21" s="4">
        <v>3</v>
      </c>
      <c r="B21" s="5" t="s">
        <v>77</v>
      </c>
      <c r="C21" s="6">
        <v>44686</v>
      </c>
      <c r="D21" s="6">
        <v>44709</v>
      </c>
      <c r="E21" s="5" t="s">
        <v>120</v>
      </c>
      <c r="F21" s="5" t="s">
        <v>121</v>
      </c>
      <c r="G21" s="5" t="s">
        <v>11</v>
      </c>
      <c r="H21" s="5" t="s">
        <v>18</v>
      </c>
      <c r="I21" s="7" t="s">
        <v>22</v>
      </c>
      <c r="J21" s="5" t="s">
        <v>22</v>
      </c>
      <c r="K21" s="5" t="s">
        <v>22</v>
      </c>
      <c r="L21" s="5" t="s">
        <v>30</v>
      </c>
      <c r="M21" s="6">
        <v>44722</v>
      </c>
      <c r="N21" s="13" t="s">
        <v>122</v>
      </c>
      <c r="O21" s="5" t="s">
        <v>31</v>
      </c>
      <c r="P21" s="5" t="s">
        <v>123</v>
      </c>
    </row>
    <row r="22" spans="1:16" s="8" customFormat="1" x14ac:dyDescent="0.25">
      <c r="A22" s="1"/>
      <c r="B22" s="1"/>
      <c r="C22" s="9"/>
      <c r="D22" s="9"/>
      <c r="E22" s="1"/>
      <c r="F22" s="1"/>
      <c r="G22" s="1"/>
      <c r="H22" s="1"/>
      <c r="I22" s="10"/>
      <c r="J22" s="1"/>
      <c r="K22" s="1"/>
      <c r="L22" s="1"/>
      <c r="M22" s="1"/>
      <c r="N22" s="1"/>
      <c r="O22" s="1"/>
      <c r="P22" s="1"/>
    </row>
    <row r="23" spans="1:16" s="8" customFormat="1" x14ac:dyDescent="0.25">
      <c r="A23" s="26" t="s">
        <v>116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s="8" customFormat="1" ht="30" x14ac:dyDescent="0.25">
      <c r="A24" s="4" t="s">
        <v>1</v>
      </c>
      <c r="B24" s="4" t="s">
        <v>2</v>
      </c>
      <c r="C24" s="4" t="s">
        <v>8</v>
      </c>
      <c r="D24" s="4" t="s">
        <v>16</v>
      </c>
      <c r="E24" s="4" t="s">
        <v>10</v>
      </c>
      <c r="F24" s="4" t="s">
        <v>12</v>
      </c>
      <c r="G24" s="4" t="s">
        <v>3</v>
      </c>
      <c r="H24" s="4" t="s">
        <v>4</v>
      </c>
      <c r="I24" s="4" t="s">
        <v>14</v>
      </c>
      <c r="J24" s="4" t="s">
        <v>13</v>
      </c>
      <c r="K24" s="4" t="s">
        <v>19</v>
      </c>
      <c r="L24" s="4" t="s">
        <v>5</v>
      </c>
      <c r="M24" s="4" t="s">
        <v>7</v>
      </c>
      <c r="N24" s="4" t="s">
        <v>6</v>
      </c>
      <c r="O24" s="4" t="s">
        <v>9</v>
      </c>
      <c r="P24" s="4" t="s">
        <v>15</v>
      </c>
    </row>
    <row r="25" spans="1:16" s="8" customFormat="1" ht="30" x14ac:dyDescent="0.25">
      <c r="A25" s="4">
        <v>1</v>
      </c>
      <c r="B25" s="5" t="s">
        <v>86</v>
      </c>
      <c r="C25" s="6">
        <v>44713</v>
      </c>
      <c r="D25" s="6">
        <v>44785</v>
      </c>
      <c r="E25" s="5" t="s">
        <v>124</v>
      </c>
      <c r="F25" s="5" t="s">
        <v>125</v>
      </c>
      <c r="G25" s="5" t="s">
        <v>11</v>
      </c>
      <c r="H25" s="5" t="s">
        <v>18</v>
      </c>
      <c r="I25" s="7">
        <v>800</v>
      </c>
      <c r="J25" s="5" t="s">
        <v>22</v>
      </c>
      <c r="K25" s="5" t="s">
        <v>22</v>
      </c>
      <c r="L25" s="5" t="s">
        <v>30</v>
      </c>
      <c r="M25" s="6">
        <v>44713</v>
      </c>
      <c r="N25" s="13"/>
      <c r="O25" s="5" t="s">
        <v>31</v>
      </c>
      <c r="P25" s="5" t="s">
        <v>100</v>
      </c>
    </row>
    <row r="26" spans="1:16" s="8" customFormat="1" ht="30" x14ac:dyDescent="0.25">
      <c r="A26" s="4">
        <v>2</v>
      </c>
      <c r="B26" s="5" t="s">
        <v>87</v>
      </c>
      <c r="C26" s="6">
        <v>44742</v>
      </c>
      <c r="D26" s="6">
        <v>44779</v>
      </c>
      <c r="E26" s="5" t="s">
        <v>45</v>
      </c>
      <c r="F26" s="5" t="s">
        <v>126</v>
      </c>
      <c r="G26" s="5" t="s">
        <v>11</v>
      </c>
      <c r="H26" s="5" t="s">
        <v>18</v>
      </c>
      <c r="I26" s="7">
        <v>500</v>
      </c>
      <c r="J26" s="5" t="s">
        <v>22</v>
      </c>
      <c r="K26" s="5" t="s">
        <v>22</v>
      </c>
      <c r="L26" s="5" t="s">
        <v>30</v>
      </c>
      <c r="M26" s="6">
        <v>44742</v>
      </c>
      <c r="N26" s="5"/>
      <c r="O26" s="5" t="s">
        <v>31</v>
      </c>
      <c r="P26" s="5" t="s">
        <v>100</v>
      </c>
    </row>
    <row r="27" spans="1:16" s="8" customFormat="1" ht="30" x14ac:dyDescent="0.25">
      <c r="A27" s="4">
        <v>3</v>
      </c>
      <c r="B27" s="5" t="s">
        <v>88</v>
      </c>
      <c r="C27" s="6">
        <v>44739</v>
      </c>
      <c r="D27" s="6">
        <v>44758</v>
      </c>
      <c r="E27" s="5" t="s">
        <v>56</v>
      </c>
      <c r="F27" s="5" t="s">
        <v>127</v>
      </c>
      <c r="G27" s="5" t="s">
        <v>11</v>
      </c>
      <c r="H27" s="5" t="s">
        <v>18</v>
      </c>
      <c r="I27" s="7">
        <v>1500</v>
      </c>
      <c r="J27" s="5" t="s">
        <v>22</v>
      </c>
      <c r="K27" s="5" t="s">
        <v>22</v>
      </c>
      <c r="L27" s="5" t="s">
        <v>30</v>
      </c>
      <c r="M27" s="6">
        <v>44748</v>
      </c>
      <c r="N27" s="5"/>
      <c r="O27" s="5" t="s">
        <v>31</v>
      </c>
      <c r="P27" s="5" t="s">
        <v>128</v>
      </c>
    </row>
    <row r="28" spans="1:16" s="8" customFormat="1" ht="60" x14ac:dyDescent="0.25">
      <c r="A28" s="4">
        <v>4</v>
      </c>
      <c r="B28" s="5" t="s">
        <v>89</v>
      </c>
      <c r="C28" s="6">
        <v>44728</v>
      </c>
      <c r="D28" s="6">
        <v>44743</v>
      </c>
      <c r="E28" s="5" t="s">
        <v>129</v>
      </c>
      <c r="F28" s="5" t="s">
        <v>131</v>
      </c>
      <c r="G28" s="5" t="s">
        <v>11</v>
      </c>
      <c r="H28" s="5" t="s">
        <v>18</v>
      </c>
      <c r="I28" s="7" t="s">
        <v>22</v>
      </c>
      <c r="J28" s="5" t="s">
        <v>22</v>
      </c>
      <c r="K28" s="5" t="s">
        <v>22</v>
      </c>
      <c r="L28" s="5" t="s">
        <v>30</v>
      </c>
      <c r="M28" s="6">
        <v>44748</v>
      </c>
      <c r="N28" s="5" t="s">
        <v>133</v>
      </c>
      <c r="O28" s="5" t="s">
        <v>31</v>
      </c>
      <c r="P28" s="5" t="s">
        <v>132</v>
      </c>
    </row>
    <row r="29" spans="1:16" s="8" customFormat="1" ht="75" x14ac:dyDescent="0.25">
      <c r="A29" s="4">
        <v>5</v>
      </c>
      <c r="B29" s="5" t="s">
        <v>90</v>
      </c>
      <c r="C29" s="6">
        <v>44725</v>
      </c>
      <c r="D29" s="6" t="s">
        <v>22</v>
      </c>
      <c r="E29" s="5" t="s">
        <v>22</v>
      </c>
      <c r="F29" s="5" t="s">
        <v>134</v>
      </c>
      <c r="G29" s="5" t="s">
        <v>11</v>
      </c>
      <c r="H29" s="5" t="s">
        <v>18</v>
      </c>
      <c r="I29" s="7">
        <v>1474.65</v>
      </c>
      <c r="J29" s="5" t="s">
        <v>22</v>
      </c>
      <c r="K29" s="5" t="s">
        <v>22</v>
      </c>
      <c r="L29" s="5" t="s">
        <v>30</v>
      </c>
      <c r="M29" s="5"/>
      <c r="N29" s="5" t="s">
        <v>135</v>
      </c>
      <c r="O29" s="5" t="s">
        <v>136</v>
      </c>
      <c r="P29" s="5" t="s">
        <v>137</v>
      </c>
    </row>
    <row r="30" spans="1:16" s="8" customFormat="1" ht="60" x14ac:dyDescent="0.25">
      <c r="A30" s="4">
        <v>6</v>
      </c>
      <c r="B30" s="5" t="s">
        <v>91</v>
      </c>
      <c r="C30" s="6">
        <v>44713</v>
      </c>
      <c r="D30" s="6">
        <v>44735</v>
      </c>
      <c r="E30" s="5" t="s">
        <v>138</v>
      </c>
      <c r="F30" s="5" t="s">
        <v>139</v>
      </c>
      <c r="G30" s="5" t="s">
        <v>11</v>
      </c>
      <c r="H30" s="5" t="s">
        <v>18</v>
      </c>
      <c r="I30" s="7">
        <v>500</v>
      </c>
      <c r="J30" s="5" t="s">
        <v>22</v>
      </c>
      <c r="K30" s="5" t="s">
        <v>22</v>
      </c>
      <c r="L30" s="5" t="s">
        <v>29</v>
      </c>
      <c r="M30" s="6">
        <v>44733</v>
      </c>
      <c r="N30" s="5" t="s">
        <v>140</v>
      </c>
      <c r="O30" s="5" t="s">
        <v>31</v>
      </c>
      <c r="P30" s="5"/>
    </row>
    <row r="31" spans="1:16" s="8" customFormat="1" ht="30" x14ac:dyDescent="0.25">
      <c r="A31" s="4">
        <v>7</v>
      </c>
      <c r="B31" s="5" t="s">
        <v>92</v>
      </c>
      <c r="C31" s="6">
        <v>44727</v>
      </c>
      <c r="D31" s="6" t="s">
        <v>22</v>
      </c>
      <c r="E31" s="5" t="s">
        <v>22</v>
      </c>
      <c r="F31" s="5" t="s">
        <v>141</v>
      </c>
      <c r="G31" s="5" t="s">
        <v>11</v>
      </c>
      <c r="H31" s="5" t="s">
        <v>40</v>
      </c>
      <c r="I31" s="7">
        <v>3750</v>
      </c>
      <c r="J31" s="5" t="s">
        <v>22</v>
      </c>
      <c r="K31" s="5" t="s">
        <v>22</v>
      </c>
      <c r="L31" s="5" t="s">
        <v>29</v>
      </c>
      <c r="M31" s="6">
        <v>44769</v>
      </c>
      <c r="N31" s="5"/>
      <c r="O31" s="5" t="s">
        <v>31</v>
      </c>
      <c r="P31" s="5"/>
    </row>
    <row r="32" spans="1:16" s="8" customFormat="1" ht="75" x14ac:dyDescent="0.25">
      <c r="A32" s="4">
        <v>8</v>
      </c>
      <c r="B32" s="5" t="s">
        <v>93</v>
      </c>
      <c r="C32" s="6">
        <v>44713</v>
      </c>
      <c r="D32" s="6" t="s">
        <v>22</v>
      </c>
      <c r="E32" s="5" t="s">
        <v>22</v>
      </c>
      <c r="F32" s="5" t="s">
        <v>142</v>
      </c>
      <c r="G32" s="5" t="s">
        <v>143</v>
      </c>
      <c r="H32" s="5" t="s">
        <v>40</v>
      </c>
      <c r="I32" s="7">
        <v>0</v>
      </c>
      <c r="J32" s="5" t="s">
        <v>22</v>
      </c>
      <c r="K32" s="5" t="s">
        <v>22</v>
      </c>
      <c r="L32" s="5"/>
      <c r="M32" s="5"/>
      <c r="N32" s="5" t="s">
        <v>144</v>
      </c>
      <c r="O32" s="5"/>
      <c r="P32" s="5" t="s">
        <v>145</v>
      </c>
    </row>
    <row r="33" spans="1:16" s="8" customFormat="1" ht="45" x14ac:dyDescent="0.25">
      <c r="A33" s="4">
        <v>9</v>
      </c>
      <c r="B33" s="5" t="s">
        <v>94</v>
      </c>
      <c r="C33" s="6">
        <v>44726</v>
      </c>
      <c r="D33" s="6">
        <v>44829</v>
      </c>
      <c r="E33" s="5" t="s">
        <v>124</v>
      </c>
      <c r="F33" s="5" t="s">
        <v>146</v>
      </c>
      <c r="G33" s="5" t="s">
        <v>143</v>
      </c>
      <c r="H33" s="5" t="s">
        <v>18</v>
      </c>
      <c r="J33" s="5" t="s">
        <v>147</v>
      </c>
      <c r="K33" s="7">
        <v>233.1</v>
      </c>
      <c r="L33" s="5"/>
      <c r="M33" s="5"/>
      <c r="N33" s="5" t="s">
        <v>148</v>
      </c>
      <c r="O33" s="5"/>
      <c r="P33" s="5"/>
    </row>
    <row r="34" spans="1:16" s="8" customFormat="1" ht="45" x14ac:dyDescent="0.25">
      <c r="A34" s="4">
        <v>10</v>
      </c>
      <c r="B34" s="5" t="s">
        <v>95</v>
      </c>
      <c r="C34" s="6">
        <v>44713</v>
      </c>
      <c r="D34" s="6">
        <v>44730</v>
      </c>
      <c r="E34" s="5" t="s">
        <v>130</v>
      </c>
      <c r="F34" s="5" t="s">
        <v>149</v>
      </c>
      <c r="G34" s="5" t="s">
        <v>11</v>
      </c>
      <c r="H34" s="5" t="s">
        <v>18</v>
      </c>
      <c r="I34" s="7">
        <v>300</v>
      </c>
      <c r="J34" s="5" t="s">
        <v>22</v>
      </c>
      <c r="K34" s="5" t="s">
        <v>22</v>
      </c>
      <c r="L34" s="5" t="s">
        <v>29</v>
      </c>
      <c r="M34" s="6">
        <v>44753</v>
      </c>
      <c r="N34" s="5"/>
      <c r="O34" s="5" t="s">
        <v>73</v>
      </c>
      <c r="P34" s="5"/>
    </row>
    <row r="35" spans="1:16" s="8" customFormat="1" x14ac:dyDescent="0.25">
      <c r="A35" s="1"/>
      <c r="B35" s="1"/>
      <c r="C35" s="9"/>
      <c r="D35" s="9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</row>
    <row r="36" spans="1:16" s="8" customFormat="1" x14ac:dyDescent="0.25">
      <c r="A36" s="1"/>
      <c r="B36" s="1"/>
      <c r="C36" s="9"/>
      <c r="D36" s="9"/>
      <c r="E36" s="1"/>
      <c r="F36" s="1"/>
      <c r="G36" s="1"/>
      <c r="H36" s="1"/>
      <c r="I36" s="10"/>
      <c r="J36" s="1"/>
      <c r="K36" s="1"/>
      <c r="L36" s="1"/>
      <c r="M36" s="1"/>
      <c r="N36" s="1"/>
      <c r="O36" s="1"/>
      <c r="P36" s="1"/>
    </row>
    <row r="37" spans="1:16" s="8" customFormat="1" x14ac:dyDescent="0.25">
      <c r="A37" s="1"/>
      <c r="B37" s="1"/>
      <c r="C37" s="9"/>
      <c r="D37" s="9"/>
      <c r="E37" s="1"/>
      <c r="F37" s="1"/>
      <c r="G37" s="1"/>
      <c r="H37" s="1"/>
      <c r="I37" s="10"/>
      <c r="J37" s="1"/>
      <c r="K37" s="1"/>
      <c r="L37" s="1"/>
      <c r="M37" s="1"/>
      <c r="N37" s="1"/>
      <c r="O37" s="1"/>
      <c r="P37" s="1"/>
    </row>
    <row r="38" spans="1:16" ht="15.75" thickBot="1" x14ac:dyDescent="0.3"/>
    <row r="39" spans="1:16" ht="15.75" thickBot="1" x14ac:dyDescent="0.3">
      <c r="B39" s="28" t="s">
        <v>20</v>
      </c>
      <c r="C39" s="29"/>
      <c r="D39" s="29"/>
      <c r="E39" s="29"/>
      <c r="F39" s="30"/>
    </row>
    <row r="40" spans="1:16" x14ac:dyDescent="0.25">
      <c r="B40" s="31" t="s">
        <v>151</v>
      </c>
      <c r="C40" s="32"/>
      <c r="D40" s="32"/>
      <c r="E40" s="32"/>
      <c r="F40" s="33"/>
    </row>
    <row r="41" spans="1:16" ht="25.5" customHeight="1" thickBot="1" x14ac:dyDescent="0.3">
      <c r="B41" s="24" t="s">
        <v>150</v>
      </c>
      <c r="C41" s="25"/>
      <c r="D41" s="25"/>
      <c r="E41" s="25"/>
      <c r="F41" s="11">
        <f>I7+I11+I12+I14+I19+I30+I31+I34</f>
        <v>8036</v>
      </c>
      <c r="H41" s="14"/>
      <c r="I41" s="15"/>
      <c r="J41" s="14"/>
      <c r="K41" s="15"/>
    </row>
  </sheetData>
  <mergeCells count="6">
    <mergeCell ref="B41:E41"/>
    <mergeCell ref="A5:P5"/>
    <mergeCell ref="A17:P17"/>
    <mergeCell ref="A23:P23"/>
    <mergeCell ref="B39:F39"/>
    <mergeCell ref="B40:F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4476-5883-4C1F-AE3A-EA26C8B7DB92}">
  <dimension ref="A2:P36"/>
  <sheetViews>
    <sheetView topLeftCell="A24" zoomScale="70" zoomScaleNormal="70" workbookViewId="0">
      <selection activeCell="F36" sqref="F36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3" style="3" customWidth="1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152</v>
      </c>
      <c r="D2" s="2"/>
      <c r="E2" s="2"/>
    </row>
    <row r="5" spans="1:16" x14ac:dyDescent="0.25">
      <c r="A5" s="26" t="s">
        <v>153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156</v>
      </c>
      <c r="C7" s="6">
        <v>44764</v>
      </c>
      <c r="D7" s="6">
        <v>44802</v>
      </c>
      <c r="E7" s="5" t="s">
        <v>70</v>
      </c>
      <c r="F7" s="5" t="s">
        <v>160</v>
      </c>
      <c r="G7" s="5" t="s">
        <v>11</v>
      </c>
      <c r="H7" s="5" t="s">
        <v>18</v>
      </c>
      <c r="I7" s="7" t="s">
        <v>22</v>
      </c>
      <c r="J7" s="5" t="s">
        <v>22</v>
      </c>
      <c r="K7" s="5" t="s">
        <v>22</v>
      </c>
      <c r="L7" s="5" t="s">
        <v>30</v>
      </c>
      <c r="M7" s="6">
        <v>44764</v>
      </c>
      <c r="N7" s="5" t="s">
        <v>36</v>
      </c>
      <c r="O7" s="5" t="s">
        <v>31</v>
      </c>
      <c r="P7" s="5" t="s">
        <v>100</v>
      </c>
    </row>
    <row r="8" spans="1:16" s="8" customFormat="1" ht="60" x14ac:dyDescent="0.25">
      <c r="A8" s="4">
        <v>2</v>
      </c>
      <c r="B8" s="5" t="s">
        <v>157</v>
      </c>
      <c r="C8" s="6">
        <v>44768</v>
      </c>
      <c r="D8" s="6" t="s">
        <v>22</v>
      </c>
      <c r="E8" s="5" t="s">
        <v>22</v>
      </c>
      <c r="F8" s="5" t="s">
        <v>161</v>
      </c>
      <c r="G8" s="5" t="s">
        <v>11</v>
      </c>
      <c r="H8" s="5" t="s">
        <v>18</v>
      </c>
      <c r="I8" s="7">
        <v>300</v>
      </c>
      <c r="J8" s="5" t="s">
        <v>22</v>
      </c>
      <c r="K8" s="5" t="s">
        <v>22</v>
      </c>
      <c r="L8" s="5" t="s">
        <v>30</v>
      </c>
      <c r="M8" s="6">
        <v>44769</v>
      </c>
      <c r="N8" s="13" t="s">
        <v>162</v>
      </c>
      <c r="O8" s="5" t="s">
        <v>31</v>
      </c>
      <c r="P8" s="5" t="s">
        <v>163</v>
      </c>
    </row>
    <row r="9" spans="1:16" s="8" customFormat="1" ht="60" x14ac:dyDescent="0.25">
      <c r="A9" s="4">
        <v>3</v>
      </c>
      <c r="B9" s="5" t="s">
        <v>158</v>
      </c>
      <c r="C9" s="6">
        <v>44748</v>
      </c>
      <c r="D9" s="6" t="s">
        <v>22</v>
      </c>
      <c r="E9" s="5" t="s">
        <v>22</v>
      </c>
      <c r="F9" s="5" t="s">
        <v>161</v>
      </c>
      <c r="G9" s="5" t="s">
        <v>11</v>
      </c>
      <c r="H9" s="5" t="s">
        <v>18</v>
      </c>
      <c r="I9" s="7">
        <v>540</v>
      </c>
      <c r="J9" s="5" t="s">
        <v>22</v>
      </c>
      <c r="K9" s="5" t="s">
        <v>22</v>
      </c>
      <c r="L9" s="5" t="s">
        <v>29</v>
      </c>
      <c r="M9" s="6">
        <v>44834</v>
      </c>
      <c r="N9" s="5" t="s">
        <v>164</v>
      </c>
      <c r="O9" s="5" t="s">
        <v>31</v>
      </c>
      <c r="P9" s="5" t="s">
        <v>165</v>
      </c>
    </row>
    <row r="10" spans="1:16" s="8" customFormat="1" ht="105" x14ac:dyDescent="0.25">
      <c r="A10" s="4">
        <v>4</v>
      </c>
      <c r="B10" s="5" t="s">
        <v>159</v>
      </c>
      <c r="C10" s="6">
        <v>44769</v>
      </c>
      <c r="D10" s="6" t="s">
        <v>22</v>
      </c>
      <c r="E10" s="5" t="s">
        <v>22</v>
      </c>
      <c r="F10" s="5" t="s">
        <v>166</v>
      </c>
      <c r="G10" s="5" t="s">
        <v>11</v>
      </c>
      <c r="H10" s="5" t="s">
        <v>40</v>
      </c>
      <c r="I10" s="7" t="s">
        <v>22</v>
      </c>
      <c r="J10" s="5" t="s">
        <v>22</v>
      </c>
      <c r="K10" s="5" t="s">
        <v>22</v>
      </c>
      <c r="L10" s="5" t="s">
        <v>30</v>
      </c>
      <c r="M10" s="6">
        <v>44723</v>
      </c>
      <c r="N10" s="5" t="s">
        <v>167</v>
      </c>
      <c r="O10" s="5" t="s">
        <v>31</v>
      </c>
      <c r="P10" s="5" t="s">
        <v>168</v>
      </c>
    </row>
    <row r="11" spans="1:16" s="8" customFormat="1" x14ac:dyDescent="0.25">
      <c r="A11" s="1"/>
      <c r="B11" s="1"/>
      <c r="C11" s="9"/>
      <c r="D11" s="9"/>
      <c r="E11" s="1"/>
      <c r="F11" s="1"/>
      <c r="G11" s="1"/>
      <c r="H11" s="1"/>
      <c r="I11" s="10"/>
      <c r="J11" s="1"/>
      <c r="K11" s="1"/>
      <c r="L11" s="1"/>
      <c r="M11" s="1"/>
      <c r="N11" s="1"/>
      <c r="O11" s="1"/>
      <c r="P11" s="1"/>
    </row>
    <row r="12" spans="1:16" s="8" customFormat="1" x14ac:dyDescent="0.25">
      <c r="A12" s="26" t="s">
        <v>154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s="8" customFormat="1" ht="30" x14ac:dyDescent="0.25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4" t="s">
        <v>14</v>
      </c>
      <c r="J13" s="4" t="s">
        <v>13</v>
      </c>
      <c r="K13" s="4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30" x14ac:dyDescent="0.25">
      <c r="A14" s="4">
        <v>1</v>
      </c>
      <c r="B14" s="5" t="s">
        <v>169</v>
      </c>
      <c r="C14" s="6">
        <v>44777</v>
      </c>
      <c r="D14" s="6">
        <v>44827</v>
      </c>
      <c r="E14" s="5" t="s">
        <v>170</v>
      </c>
      <c r="F14" s="5" t="s">
        <v>171</v>
      </c>
      <c r="G14" s="5" t="s">
        <v>11</v>
      </c>
      <c r="H14" s="5" t="s">
        <v>18</v>
      </c>
      <c r="I14" s="7">
        <v>720</v>
      </c>
      <c r="J14" s="5" t="s">
        <v>22</v>
      </c>
      <c r="K14" s="5" t="s">
        <v>22</v>
      </c>
      <c r="L14" s="5" t="s">
        <v>30</v>
      </c>
      <c r="M14" s="6">
        <v>44824</v>
      </c>
      <c r="N14" s="5"/>
      <c r="O14" s="5" t="s">
        <v>31</v>
      </c>
      <c r="P14" s="5" t="s">
        <v>172</v>
      </c>
    </row>
    <row r="15" spans="1:16" s="8" customFormat="1" ht="45" x14ac:dyDescent="0.25">
      <c r="A15" s="4">
        <v>2</v>
      </c>
      <c r="B15" s="5" t="s">
        <v>173</v>
      </c>
      <c r="C15" s="6">
        <v>44803</v>
      </c>
      <c r="D15" s="6">
        <v>44834</v>
      </c>
      <c r="E15" s="5" t="s">
        <v>70</v>
      </c>
      <c r="F15" s="5" t="s">
        <v>51</v>
      </c>
      <c r="G15" s="5" t="s">
        <v>11</v>
      </c>
      <c r="H15" s="5" t="s">
        <v>18</v>
      </c>
      <c r="I15" s="7">
        <v>2000</v>
      </c>
      <c r="J15" s="5" t="s">
        <v>22</v>
      </c>
      <c r="K15" s="5" t="s">
        <v>22</v>
      </c>
      <c r="L15" s="5" t="s">
        <v>30</v>
      </c>
      <c r="M15" s="6">
        <v>44814</v>
      </c>
      <c r="N15" s="5" t="s">
        <v>175</v>
      </c>
      <c r="O15" s="5" t="s">
        <v>31</v>
      </c>
      <c r="P15" s="5" t="s">
        <v>174</v>
      </c>
    </row>
    <row r="16" spans="1:16" s="8" customFormat="1" ht="45" x14ac:dyDescent="0.25">
      <c r="A16" s="4">
        <v>3</v>
      </c>
      <c r="B16" s="5" t="s">
        <v>177</v>
      </c>
      <c r="C16" s="6">
        <v>44791</v>
      </c>
      <c r="D16" s="6" t="s">
        <v>22</v>
      </c>
      <c r="E16" s="5" t="s">
        <v>22</v>
      </c>
      <c r="F16" s="5" t="s">
        <v>176</v>
      </c>
      <c r="G16" s="5" t="s">
        <v>11</v>
      </c>
      <c r="H16" s="5" t="s">
        <v>40</v>
      </c>
      <c r="I16" s="7">
        <v>5920</v>
      </c>
      <c r="J16" s="5" t="s">
        <v>22</v>
      </c>
      <c r="K16" s="5" t="s">
        <v>22</v>
      </c>
      <c r="L16" s="5" t="s">
        <v>30</v>
      </c>
      <c r="M16" s="6">
        <v>44834</v>
      </c>
      <c r="N16" s="5" t="s">
        <v>174</v>
      </c>
      <c r="O16" s="5" t="s">
        <v>31</v>
      </c>
      <c r="P16" s="5" t="s">
        <v>181</v>
      </c>
    </row>
    <row r="17" spans="1:16" s="8" customFormat="1" ht="45" x14ac:dyDescent="0.25">
      <c r="A17" s="4">
        <v>4</v>
      </c>
      <c r="B17" s="5" t="s">
        <v>92</v>
      </c>
      <c r="C17" s="6">
        <v>44791</v>
      </c>
      <c r="D17" s="6" t="s">
        <v>22</v>
      </c>
      <c r="E17" s="5" t="s">
        <v>22</v>
      </c>
      <c r="F17" s="5" t="s">
        <v>178</v>
      </c>
      <c r="G17" s="5" t="s">
        <v>11</v>
      </c>
      <c r="H17" s="5" t="s">
        <v>40</v>
      </c>
      <c r="I17" s="7">
        <v>3750</v>
      </c>
      <c r="J17" s="5" t="s">
        <v>22</v>
      </c>
      <c r="K17" s="5" t="s">
        <v>22</v>
      </c>
      <c r="L17" s="5" t="s">
        <v>29</v>
      </c>
      <c r="M17" s="6">
        <v>44840</v>
      </c>
      <c r="N17" s="5" t="s">
        <v>179</v>
      </c>
      <c r="O17" s="5" t="s">
        <v>31</v>
      </c>
      <c r="P17" s="5"/>
    </row>
    <row r="18" spans="1:16" s="8" customFormat="1" ht="105" x14ac:dyDescent="0.25">
      <c r="A18" s="4">
        <v>5</v>
      </c>
      <c r="B18" s="5" t="s">
        <v>180</v>
      </c>
      <c r="C18" s="6">
        <v>44774</v>
      </c>
      <c r="D18" s="6" t="s">
        <v>22</v>
      </c>
      <c r="E18" s="5" t="s">
        <v>22</v>
      </c>
      <c r="F18" s="5" t="s">
        <v>182</v>
      </c>
      <c r="G18" s="5" t="s">
        <v>11</v>
      </c>
      <c r="H18" s="5" t="s">
        <v>40</v>
      </c>
      <c r="I18" s="7" t="s">
        <v>22</v>
      </c>
      <c r="J18" s="5" t="s">
        <v>22</v>
      </c>
      <c r="K18" s="5" t="s">
        <v>22</v>
      </c>
      <c r="L18" s="5" t="s">
        <v>30</v>
      </c>
      <c r="M18" s="6">
        <v>44834</v>
      </c>
      <c r="N18" s="13" t="s">
        <v>183</v>
      </c>
      <c r="O18" s="5" t="s">
        <v>31</v>
      </c>
      <c r="P18" s="5" t="s">
        <v>181</v>
      </c>
    </row>
    <row r="19" spans="1:16" s="8" customFormat="1" x14ac:dyDescent="0.25">
      <c r="A19" s="1"/>
      <c r="B19" s="1"/>
      <c r="C19" s="9"/>
      <c r="D19" s="9"/>
      <c r="E19" s="1"/>
      <c r="F19" s="1"/>
      <c r="G19" s="1"/>
      <c r="H19" s="1"/>
      <c r="I19" s="10"/>
      <c r="J19" s="1"/>
      <c r="K19" s="1"/>
      <c r="L19" s="1"/>
      <c r="M19" s="1"/>
      <c r="N19" s="1"/>
      <c r="O19" s="1"/>
      <c r="P19" s="1"/>
    </row>
    <row r="20" spans="1:16" s="8" customFormat="1" x14ac:dyDescent="0.25">
      <c r="A20" s="26" t="s">
        <v>155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s="8" customFormat="1" ht="30" x14ac:dyDescent="0.25">
      <c r="A21" s="4" t="s">
        <v>1</v>
      </c>
      <c r="B21" s="4" t="s">
        <v>2</v>
      </c>
      <c r="C21" s="4" t="s">
        <v>8</v>
      </c>
      <c r="D21" s="4" t="s">
        <v>16</v>
      </c>
      <c r="E21" s="4" t="s">
        <v>10</v>
      </c>
      <c r="F21" s="4" t="s">
        <v>12</v>
      </c>
      <c r="G21" s="4" t="s">
        <v>3</v>
      </c>
      <c r="H21" s="4" t="s">
        <v>4</v>
      </c>
      <c r="I21" s="4" t="s">
        <v>14</v>
      </c>
      <c r="J21" s="4" t="s">
        <v>13</v>
      </c>
      <c r="K21" s="4" t="s">
        <v>19</v>
      </c>
      <c r="L21" s="4" t="s">
        <v>5</v>
      </c>
      <c r="M21" s="4" t="s">
        <v>7</v>
      </c>
      <c r="N21" s="4" t="s">
        <v>6</v>
      </c>
      <c r="O21" s="4" t="s">
        <v>9</v>
      </c>
      <c r="P21" s="4" t="s">
        <v>15</v>
      </c>
    </row>
    <row r="22" spans="1:16" s="8" customFormat="1" ht="75" x14ac:dyDescent="0.25">
      <c r="A22" s="4">
        <v>1</v>
      </c>
      <c r="B22" s="5" t="s">
        <v>184</v>
      </c>
      <c r="C22" s="6">
        <v>44818</v>
      </c>
      <c r="D22" s="6">
        <v>44863</v>
      </c>
      <c r="E22" s="5" t="s">
        <v>170</v>
      </c>
      <c r="F22" s="5" t="s">
        <v>191</v>
      </c>
      <c r="G22" s="5" t="s">
        <v>11</v>
      </c>
      <c r="H22" s="5" t="s">
        <v>18</v>
      </c>
      <c r="I22" s="7" t="s">
        <v>192</v>
      </c>
      <c r="J22" s="5" t="s">
        <v>22</v>
      </c>
      <c r="K22" s="5" t="s">
        <v>22</v>
      </c>
      <c r="L22" s="5" t="s">
        <v>30</v>
      </c>
      <c r="M22" s="6">
        <v>44827</v>
      </c>
      <c r="N22" s="13" t="s">
        <v>193</v>
      </c>
      <c r="O22" s="5" t="s">
        <v>136</v>
      </c>
      <c r="P22" s="5" t="s">
        <v>194</v>
      </c>
    </row>
    <row r="23" spans="1:16" s="8" customFormat="1" ht="60" x14ac:dyDescent="0.25">
      <c r="A23" s="4">
        <v>2</v>
      </c>
      <c r="B23" s="5" t="s">
        <v>185</v>
      </c>
      <c r="C23" s="6">
        <v>44809</v>
      </c>
      <c r="D23" s="6">
        <v>44866</v>
      </c>
      <c r="E23" s="5" t="s">
        <v>195</v>
      </c>
      <c r="F23" s="5" t="s">
        <v>191</v>
      </c>
      <c r="G23" s="5" t="s">
        <v>11</v>
      </c>
      <c r="H23" s="5" t="s">
        <v>18</v>
      </c>
      <c r="I23" s="7" t="s">
        <v>22</v>
      </c>
      <c r="J23" s="5" t="s">
        <v>22</v>
      </c>
      <c r="K23" s="5" t="s">
        <v>22</v>
      </c>
      <c r="L23" s="5" t="s">
        <v>30</v>
      </c>
      <c r="M23" s="6">
        <v>44742</v>
      </c>
      <c r="N23" s="5" t="s">
        <v>196</v>
      </c>
      <c r="O23" s="5" t="s">
        <v>31</v>
      </c>
      <c r="P23" s="5" t="s">
        <v>197</v>
      </c>
    </row>
    <row r="24" spans="1:16" s="8" customFormat="1" ht="60" x14ac:dyDescent="0.25">
      <c r="A24" s="4">
        <v>3</v>
      </c>
      <c r="B24" s="5" t="s">
        <v>55</v>
      </c>
      <c r="C24" s="6">
        <v>44825</v>
      </c>
      <c r="D24" s="6">
        <v>44833</v>
      </c>
      <c r="E24" s="5" t="s">
        <v>198</v>
      </c>
      <c r="F24" s="5" t="s">
        <v>199</v>
      </c>
      <c r="G24" s="5" t="s">
        <v>11</v>
      </c>
      <c r="H24" s="5" t="s">
        <v>18</v>
      </c>
      <c r="I24" s="7">
        <v>600</v>
      </c>
      <c r="J24" s="5" t="s">
        <v>22</v>
      </c>
      <c r="K24" s="5" t="s">
        <v>22</v>
      </c>
      <c r="L24" s="5" t="s">
        <v>29</v>
      </c>
      <c r="M24" s="6">
        <v>44834</v>
      </c>
      <c r="N24" s="5" t="s">
        <v>200</v>
      </c>
      <c r="O24" s="5" t="s">
        <v>31</v>
      </c>
      <c r="P24" s="5"/>
    </row>
    <row r="25" spans="1:16" s="8" customFormat="1" ht="45" x14ac:dyDescent="0.25">
      <c r="A25" s="4">
        <v>4</v>
      </c>
      <c r="B25" s="5" t="s">
        <v>186</v>
      </c>
      <c r="C25" s="6">
        <v>44805</v>
      </c>
      <c r="D25" s="6">
        <v>44817</v>
      </c>
      <c r="E25" s="5" t="s">
        <v>201</v>
      </c>
      <c r="F25" s="5" t="s">
        <v>202</v>
      </c>
      <c r="G25" s="5" t="s">
        <v>11</v>
      </c>
      <c r="H25" s="5" t="s">
        <v>40</v>
      </c>
      <c r="I25" s="7" t="s">
        <v>22</v>
      </c>
      <c r="J25" s="5" t="s">
        <v>22</v>
      </c>
      <c r="K25" s="5" t="s">
        <v>22</v>
      </c>
      <c r="L25" s="5" t="s">
        <v>30</v>
      </c>
      <c r="M25" s="6">
        <v>44748</v>
      </c>
      <c r="N25" s="5" t="s">
        <v>203</v>
      </c>
      <c r="O25" s="5" t="s">
        <v>31</v>
      </c>
      <c r="P25" s="5"/>
    </row>
    <row r="26" spans="1:16" s="8" customFormat="1" ht="45" x14ac:dyDescent="0.25">
      <c r="A26" s="4">
        <v>5</v>
      </c>
      <c r="B26" s="5" t="s">
        <v>187</v>
      </c>
      <c r="C26" s="6">
        <v>44816</v>
      </c>
      <c r="D26" s="6">
        <v>44854</v>
      </c>
      <c r="E26" s="5" t="s">
        <v>102</v>
      </c>
      <c r="F26" s="5" t="s">
        <v>204</v>
      </c>
      <c r="G26" s="5" t="s">
        <v>11</v>
      </c>
      <c r="H26" s="5" t="s">
        <v>18</v>
      </c>
      <c r="I26" s="7">
        <v>150</v>
      </c>
      <c r="J26" s="5" t="s">
        <v>22</v>
      </c>
      <c r="K26" s="5" t="s">
        <v>22</v>
      </c>
      <c r="L26" s="5" t="s">
        <v>29</v>
      </c>
      <c r="M26" s="5"/>
      <c r="N26" s="5"/>
      <c r="O26" s="5" t="s">
        <v>136</v>
      </c>
      <c r="P26" s="5" t="s">
        <v>205</v>
      </c>
    </row>
    <row r="27" spans="1:16" s="8" customFormat="1" ht="45" x14ac:dyDescent="0.25">
      <c r="A27" s="4">
        <v>6</v>
      </c>
      <c r="B27" s="5" t="s">
        <v>188</v>
      </c>
      <c r="C27" s="6">
        <v>44810</v>
      </c>
      <c r="D27" s="6">
        <v>44819</v>
      </c>
      <c r="E27" s="5" t="s">
        <v>206</v>
      </c>
      <c r="F27" s="5" t="s">
        <v>207</v>
      </c>
      <c r="G27" s="5" t="s">
        <v>11</v>
      </c>
      <c r="H27" s="5" t="s">
        <v>18</v>
      </c>
      <c r="I27" s="7" t="s">
        <v>22</v>
      </c>
      <c r="J27" s="5" t="s">
        <v>22</v>
      </c>
      <c r="K27" s="5" t="s">
        <v>22</v>
      </c>
      <c r="L27" s="5" t="s">
        <v>30</v>
      </c>
      <c r="M27" s="6">
        <v>44733</v>
      </c>
      <c r="N27" s="5" t="s">
        <v>203</v>
      </c>
      <c r="O27" s="5" t="s">
        <v>31</v>
      </c>
      <c r="P27" s="5"/>
    </row>
    <row r="28" spans="1:16" s="8" customFormat="1" ht="45" x14ac:dyDescent="0.25">
      <c r="A28" s="4">
        <v>7</v>
      </c>
      <c r="B28" s="5" t="s">
        <v>189</v>
      </c>
      <c r="C28" s="6">
        <v>44830</v>
      </c>
      <c r="D28" s="6">
        <v>44835</v>
      </c>
      <c r="E28" s="5" t="s">
        <v>208</v>
      </c>
      <c r="F28" s="5" t="s">
        <v>209</v>
      </c>
      <c r="G28" s="5" t="s">
        <v>11</v>
      </c>
      <c r="H28" s="5" t="s">
        <v>40</v>
      </c>
      <c r="I28" s="7" t="s">
        <v>22</v>
      </c>
      <c r="J28" s="5" t="s">
        <v>22</v>
      </c>
      <c r="K28" s="5" t="s">
        <v>22</v>
      </c>
      <c r="L28" s="5" t="s">
        <v>30</v>
      </c>
      <c r="M28" s="6">
        <v>44834</v>
      </c>
      <c r="N28" s="5" t="s">
        <v>203</v>
      </c>
      <c r="O28" s="5" t="s">
        <v>31</v>
      </c>
      <c r="P28" s="5"/>
    </row>
    <row r="29" spans="1:16" s="8" customFormat="1" ht="60" x14ac:dyDescent="0.25">
      <c r="A29" s="4">
        <v>8</v>
      </c>
      <c r="B29" s="5" t="s">
        <v>190</v>
      </c>
      <c r="C29" s="6">
        <v>44812</v>
      </c>
      <c r="D29" s="6">
        <v>44819</v>
      </c>
      <c r="E29" s="5" t="s">
        <v>210</v>
      </c>
      <c r="F29" s="5" t="s">
        <v>211</v>
      </c>
      <c r="G29" s="5" t="s">
        <v>143</v>
      </c>
      <c r="H29" s="5" t="s">
        <v>40</v>
      </c>
      <c r="I29" s="7">
        <v>500</v>
      </c>
      <c r="J29" s="5" t="s">
        <v>22</v>
      </c>
      <c r="K29" s="5" t="s">
        <v>22</v>
      </c>
      <c r="L29" s="5" t="s">
        <v>30</v>
      </c>
      <c r="M29" s="6">
        <v>44813</v>
      </c>
      <c r="N29" s="5" t="s">
        <v>212</v>
      </c>
      <c r="O29" s="5" t="s">
        <v>31</v>
      </c>
      <c r="P29" s="5" t="s">
        <v>213</v>
      </c>
    </row>
    <row r="30" spans="1:16" s="8" customFormat="1" ht="30" x14ac:dyDescent="0.25">
      <c r="A30" s="4">
        <v>9</v>
      </c>
      <c r="B30" s="5" t="s">
        <v>92</v>
      </c>
      <c r="C30" s="6">
        <v>44813</v>
      </c>
      <c r="D30" s="6">
        <v>44864</v>
      </c>
      <c r="E30" s="5" t="s">
        <v>102</v>
      </c>
      <c r="F30" s="5" t="s">
        <v>214</v>
      </c>
      <c r="G30" s="5" t="s">
        <v>143</v>
      </c>
      <c r="H30" s="5" t="s">
        <v>18</v>
      </c>
      <c r="I30" s="7" t="s">
        <v>22</v>
      </c>
      <c r="J30" s="5" t="s">
        <v>215</v>
      </c>
      <c r="K30" s="5" t="s">
        <v>22</v>
      </c>
      <c r="L30" s="5" t="s">
        <v>29</v>
      </c>
      <c r="M30" s="6"/>
      <c r="N30" s="5"/>
      <c r="O30" s="5" t="s">
        <v>136</v>
      </c>
      <c r="P30" s="5" t="s">
        <v>216</v>
      </c>
    </row>
    <row r="31" spans="1:16" s="8" customFormat="1" x14ac:dyDescent="0.25">
      <c r="A31" s="1"/>
      <c r="B31" s="1"/>
      <c r="C31" s="9"/>
      <c r="D31" s="9"/>
      <c r="E31" s="1"/>
      <c r="F31" s="1"/>
      <c r="G31" s="1"/>
      <c r="H31" s="1"/>
      <c r="I31" s="10"/>
      <c r="J31" s="1"/>
      <c r="K31" s="1"/>
      <c r="L31" s="1"/>
      <c r="M31" s="1"/>
      <c r="N31" s="1"/>
      <c r="O31" s="1"/>
      <c r="P31" s="1"/>
    </row>
    <row r="32" spans="1:16" s="8" customFormat="1" x14ac:dyDescent="0.25">
      <c r="A32" s="1"/>
      <c r="B32" s="1"/>
      <c r="C32" s="9"/>
      <c r="D32" s="9"/>
      <c r="E32" s="1"/>
      <c r="F32" s="1"/>
      <c r="G32" s="1"/>
      <c r="H32" s="1"/>
      <c r="I32" s="10"/>
      <c r="J32" s="1"/>
      <c r="K32" s="1"/>
      <c r="L32" s="1"/>
      <c r="M32" s="1"/>
      <c r="N32" s="1"/>
      <c r="O32" s="1"/>
      <c r="P32" s="1"/>
    </row>
    <row r="33" spans="2:11" ht="15.75" thickBot="1" x14ac:dyDescent="0.3"/>
    <row r="34" spans="2:11" ht="15.75" thickBot="1" x14ac:dyDescent="0.3">
      <c r="B34" s="28" t="s">
        <v>20</v>
      </c>
      <c r="C34" s="29"/>
      <c r="D34" s="29"/>
      <c r="E34" s="29"/>
      <c r="F34" s="30"/>
    </row>
    <row r="35" spans="2:11" x14ac:dyDescent="0.25">
      <c r="B35" s="31" t="s">
        <v>151</v>
      </c>
      <c r="C35" s="32"/>
      <c r="D35" s="32"/>
      <c r="E35" s="32"/>
      <c r="F35" s="33"/>
    </row>
    <row r="36" spans="2:11" ht="25.5" customHeight="1" thickBot="1" x14ac:dyDescent="0.3">
      <c r="B36" s="24" t="s">
        <v>217</v>
      </c>
      <c r="C36" s="25"/>
      <c r="D36" s="25"/>
      <c r="E36" s="25"/>
      <c r="F36" s="11">
        <f>I9+I17+I24</f>
        <v>4890</v>
      </c>
      <c r="H36" s="14"/>
      <c r="I36" s="15"/>
      <c r="J36" s="14"/>
      <c r="K36" s="15"/>
    </row>
  </sheetData>
  <mergeCells count="6">
    <mergeCell ref="B36:E36"/>
    <mergeCell ref="A5:P5"/>
    <mergeCell ref="A12:P12"/>
    <mergeCell ref="A20:P20"/>
    <mergeCell ref="B34:F34"/>
    <mergeCell ref="B35:F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2402-D9B0-42C0-BF43-23F48481C25D}">
  <dimension ref="A2:P43"/>
  <sheetViews>
    <sheetView topLeftCell="A36" workbookViewId="0">
      <selection activeCell="F43" sqref="F43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3" style="3" customWidth="1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152</v>
      </c>
      <c r="D2" s="2"/>
      <c r="E2" s="2"/>
    </row>
    <row r="5" spans="1:16" x14ac:dyDescent="0.25">
      <c r="A5" s="26" t="s">
        <v>225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228</v>
      </c>
      <c r="C7" s="6">
        <v>44839</v>
      </c>
      <c r="D7" s="6">
        <v>44866</v>
      </c>
      <c r="E7" s="5" t="s">
        <v>70</v>
      </c>
      <c r="F7" s="5" t="s">
        <v>233</v>
      </c>
      <c r="G7" s="5" t="s">
        <v>11</v>
      </c>
      <c r="H7" s="5" t="s">
        <v>18</v>
      </c>
      <c r="I7" s="7">
        <v>330</v>
      </c>
      <c r="J7" s="5" t="s">
        <v>22</v>
      </c>
      <c r="K7" s="5" t="s">
        <v>22</v>
      </c>
      <c r="L7" s="5" t="s">
        <v>29</v>
      </c>
      <c r="M7" s="6">
        <v>44874</v>
      </c>
      <c r="N7" s="5" t="s">
        <v>234</v>
      </c>
      <c r="O7" s="5" t="s">
        <v>31</v>
      </c>
      <c r="P7" s="5" t="s">
        <v>100</v>
      </c>
    </row>
    <row r="8" spans="1:16" s="8" customFormat="1" ht="105" x14ac:dyDescent="0.25">
      <c r="A8" s="4">
        <v>2</v>
      </c>
      <c r="B8" s="5" t="s">
        <v>229</v>
      </c>
      <c r="C8" s="6">
        <v>44844</v>
      </c>
      <c r="D8" s="6">
        <v>44854</v>
      </c>
      <c r="E8" s="5" t="s">
        <v>206</v>
      </c>
      <c r="F8" s="5" t="s">
        <v>235</v>
      </c>
      <c r="G8" s="5" t="s">
        <v>11</v>
      </c>
      <c r="H8" s="5" t="s">
        <v>18</v>
      </c>
      <c r="I8" s="7">
        <v>350</v>
      </c>
      <c r="J8" s="5" t="s">
        <v>22</v>
      </c>
      <c r="K8" s="5" t="s">
        <v>22</v>
      </c>
      <c r="L8" s="5" t="s">
        <v>30</v>
      </c>
      <c r="M8" s="6">
        <v>44852</v>
      </c>
      <c r="N8" s="13" t="s">
        <v>236</v>
      </c>
      <c r="O8" s="5" t="s">
        <v>31</v>
      </c>
      <c r="P8" s="5" t="s">
        <v>237</v>
      </c>
    </row>
    <row r="9" spans="1:16" s="8" customFormat="1" ht="60" x14ac:dyDescent="0.25">
      <c r="A9" s="19">
        <v>3</v>
      </c>
      <c r="B9" s="5" t="s">
        <v>53</v>
      </c>
      <c r="C9" s="6">
        <v>44846</v>
      </c>
      <c r="D9" s="6">
        <v>44898</v>
      </c>
      <c r="E9" s="5" t="s">
        <v>102</v>
      </c>
      <c r="F9" s="5" t="s">
        <v>238</v>
      </c>
      <c r="G9" s="5" t="s">
        <v>11</v>
      </c>
      <c r="H9" s="5" t="s">
        <v>18</v>
      </c>
      <c r="I9" s="7">
        <v>150</v>
      </c>
      <c r="J9" s="5" t="s">
        <v>22</v>
      </c>
      <c r="K9" s="5" t="s">
        <v>22</v>
      </c>
      <c r="L9" s="5" t="s">
        <v>29</v>
      </c>
      <c r="M9" s="6">
        <v>44894</v>
      </c>
      <c r="N9" s="5" t="s">
        <v>239</v>
      </c>
      <c r="O9" s="5" t="s">
        <v>31</v>
      </c>
      <c r="P9" s="5"/>
    </row>
    <row r="10" spans="1:16" s="8" customFormat="1" ht="150" x14ac:dyDescent="0.25">
      <c r="A10" s="4">
        <v>4</v>
      </c>
      <c r="B10" s="5" t="s">
        <v>230</v>
      </c>
      <c r="C10" s="6">
        <v>44860</v>
      </c>
      <c r="D10" s="6" t="s">
        <v>22</v>
      </c>
      <c r="E10" s="5" t="s">
        <v>22</v>
      </c>
      <c r="F10" s="5" t="s">
        <v>240</v>
      </c>
      <c r="G10" s="5" t="s">
        <v>11</v>
      </c>
      <c r="H10" s="5" t="s">
        <v>40</v>
      </c>
      <c r="I10" s="7" t="s">
        <v>22</v>
      </c>
      <c r="J10" s="5" t="s">
        <v>22</v>
      </c>
      <c r="K10" s="5" t="s">
        <v>22</v>
      </c>
      <c r="L10" s="5" t="s">
        <v>30</v>
      </c>
      <c r="M10" s="6">
        <v>44906</v>
      </c>
      <c r="N10" s="5" t="s">
        <v>241</v>
      </c>
      <c r="O10" s="5" t="s">
        <v>31</v>
      </c>
      <c r="P10" s="5"/>
    </row>
    <row r="11" spans="1:16" s="8" customFormat="1" ht="60" x14ac:dyDescent="0.25">
      <c r="A11" s="4">
        <v>5</v>
      </c>
      <c r="B11" s="5" t="s">
        <v>231</v>
      </c>
      <c r="C11" s="6">
        <v>44851</v>
      </c>
      <c r="D11" s="6">
        <v>44860</v>
      </c>
      <c r="E11" s="5" t="s">
        <v>242</v>
      </c>
      <c r="F11" s="5" t="s">
        <v>243</v>
      </c>
      <c r="G11" s="5" t="s">
        <v>11</v>
      </c>
      <c r="H11" s="5" t="s">
        <v>40</v>
      </c>
      <c r="I11" s="7">
        <v>40</v>
      </c>
      <c r="J11" s="5" t="s">
        <v>22</v>
      </c>
      <c r="K11" s="5" t="s">
        <v>22</v>
      </c>
      <c r="L11" s="5" t="s">
        <v>30</v>
      </c>
      <c r="M11" s="6">
        <v>44855</v>
      </c>
      <c r="N11" s="5" t="s">
        <v>244</v>
      </c>
      <c r="O11" s="5" t="s">
        <v>31</v>
      </c>
      <c r="P11" s="5" t="s">
        <v>245</v>
      </c>
    </row>
    <row r="12" spans="1:16" s="8" customFormat="1" ht="45" x14ac:dyDescent="0.25">
      <c r="A12" s="4">
        <v>6</v>
      </c>
      <c r="B12" s="5" t="s">
        <v>232</v>
      </c>
      <c r="C12" s="6">
        <v>44853</v>
      </c>
      <c r="D12" s="6" t="s">
        <v>22</v>
      </c>
      <c r="E12" s="5" t="s">
        <v>22</v>
      </c>
      <c r="F12" s="5" t="s">
        <v>246</v>
      </c>
      <c r="G12" s="5" t="s">
        <v>11</v>
      </c>
      <c r="H12" s="5" t="s">
        <v>18</v>
      </c>
      <c r="I12" s="7">
        <v>200</v>
      </c>
      <c r="J12" s="5" t="s">
        <v>22</v>
      </c>
      <c r="K12" s="5" t="s">
        <v>22</v>
      </c>
      <c r="L12" s="5" t="s">
        <v>29</v>
      </c>
      <c r="M12" s="6">
        <v>44900</v>
      </c>
      <c r="N12" s="5" t="s">
        <v>247</v>
      </c>
      <c r="O12" s="5" t="s">
        <v>31</v>
      </c>
      <c r="P12" s="5"/>
    </row>
    <row r="13" spans="1:16" s="8" customFormat="1" x14ac:dyDescent="0.25">
      <c r="A13" s="1"/>
      <c r="B13" s="1"/>
      <c r="C13" s="9"/>
      <c r="D13" s="9"/>
      <c r="E13" s="1"/>
      <c r="F13" s="1"/>
      <c r="G13" s="1"/>
      <c r="H13" s="1"/>
      <c r="I13" s="10"/>
      <c r="J13" s="1"/>
      <c r="K13" s="1"/>
      <c r="L13" s="1"/>
      <c r="M13" s="1"/>
      <c r="N13" s="1"/>
      <c r="O13" s="1"/>
      <c r="P13" s="1"/>
    </row>
    <row r="14" spans="1:16" s="8" customFormat="1" x14ac:dyDescent="0.25">
      <c r="A14" s="26" t="s">
        <v>226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s="8" customFormat="1" ht="30" x14ac:dyDescent="0.25">
      <c r="A15" s="4" t="s">
        <v>1</v>
      </c>
      <c r="B15" s="4" t="s">
        <v>2</v>
      </c>
      <c r="C15" s="4" t="s">
        <v>8</v>
      </c>
      <c r="D15" s="4" t="s">
        <v>16</v>
      </c>
      <c r="E15" s="4" t="s">
        <v>10</v>
      </c>
      <c r="F15" s="4" t="s">
        <v>12</v>
      </c>
      <c r="G15" s="4" t="s">
        <v>3</v>
      </c>
      <c r="H15" s="4" t="s">
        <v>4</v>
      </c>
      <c r="I15" s="4" t="s">
        <v>14</v>
      </c>
      <c r="J15" s="4" t="s">
        <v>13</v>
      </c>
      <c r="K15" s="4" t="s">
        <v>19</v>
      </c>
      <c r="L15" s="4" t="s">
        <v>5</v>
      </c>
      <c r="M15" s="4" t="s">
        <v>7</v>
      </c>
      <c r="N15" s="4" t="s">
        <v>6</v>
      </c>
      <c r="O15" s="4" t="s">
        <v>9</v>
      </c>
      <c r="P15" s="4" t="s">
        <v>15</v>
      </c>
    </row>
    <row r="16" spans="1:16" s="8" customFormat="1" ht="75" x14ac:dyDescent="0.25">
      <c r="A16" s="4">
        <v>1</v>
      </c>
      <c r="B16" s="5" t="s">
        <v>248</v>
      </c>
      <c r="C16" s="6">
        <v>44886</v>
      </c>
      <c r="D16" s="6">
        <v>44912</v>
      </c>
      <c r="E16" s="5" t="s">
        <v>262</v>
      </c>
      <c r="F16" s="5" t="s">
        <v>263</v>
      </c>
      <c r="G16" s="5" t="s">
        <v>11</v>
      </c>
      <c r="H16" s="5" t="s">
        <v>18</v>
      </c>
      <c r="I16" s="7">
        <v>150</v>
      </c>
      <c r="J16" s="5" t="s">
        <v>22</v>
      </c>
      <c r="K16" s="5" t="s">
        <v>22</v>
      </c>
      <c r="L16" s="5" t="s">
        <v>30</v>
      </c>
      <c r="M16" s="6">
        <v>44893</v>
      </c>
      <c r="N16" s="5" t="s">
        <v>264</v>
      </c>
      <c r="O16" s="5" t="s">
        <v>31</v>
      </c>
      <c r="P16" s="5" t="s">
        <v>265</v>
      </c>
    </row>
    <row r="17" spans="1:16" s="8" customFormat="1" ht="105" x14ac:dyDescent="0.25">
      <c r="A17" s="4">
        <v>2</v>
      </c>
      <c r="B17" s="5" t="s">
        <v>249</v>
      </c>
      <c r="C17" s="6">
        <v>44888</v>
      </c>
      <c r="D17" s="6">
        <v>44895</v>
      </c>
      <c r="E17" s="5" t="s">
        <v>25</v>
      </c>
      <c r="F17" s="5" t="s">
        <v>51</v>
      </c>
      <c r="G17" s="5" t="s">
        <v>11</v>
      </c>
      <c r="H17" s="5" t="s">
        <v>18</v>
      </c>
      <c r="I17" s="7">
        <v>600</v>
      </c>
      <c r="J17" s="5" t="s">
        <v>22</v>
      </c>
      <c r="K17" s="5" t="s">
        <v>22</v>
      </c>
      <c r="L17" s="5" t="s">
        <v>30</v>
      </c>
      <c r="M17" s="6">
        <v>44901</v>
      </c>
      <c r="N17" s="5" t="s">
        <v>266</v>
      </c>
      <c r="O17" s="5" t="s">
        <v>31</v>
      </c>
      <c r="P17" s="5" t="s">
        <v>267</v>
      </c>
    </row>
    <row r="18" spans="1:16" s="8" customFormat="1" ht="45" x14ac:dyDescent="0.25">
      <c r="A18" s="4">
        <v>3</v>
      </c>
      <c r="B18" s="5" t="s">
        <v>250</v>
      </c>
      <c r="C18" s="6">
        <v>44893</v>
      </c>
      <c r="D18" s="6">
        <v>44897</v>
      </c>
      <c r="E18" s="5" t="s">
        <v>268</v>
      </c>
      <c r="F18" s="5" t="s">
        <v>269</v>
      </c>
      <c r="G18" s="5" t="s">
        <v>11</v>
      </c>
      <c r="H18" s="5" t="s">
        <v>18</v>
      </c>
      <c r="I18" s="7" t="s">
        <v>22</v>
      </c>
      <c r="J18" s="5" t="s">
        <v>270</v>
      </c>
      <c r="K18" s="5" t="s">
        <v>22</v>
      </c>
      <c r="L18" s="5" t="s">
        <v>30</v>
      </c>
      <c r="M18" s="6">
        <v>44925</v>
      </c>
      <c r="N18" s="5" t="s">
        <v>203</v>
      </c>
      <c r="O18" s="5" t="s">
        <v>31</v>
      </c>
      <c r="P18" s="5"/>
    </row>
    <row r="19" spans="1:16" s="8" customFormat="1" ht="60" x14ac:dyDescent="0.25">
      <c r="A19" s="19">
        <v>4</v>
      </c>
      <c r="B19" s="5" t="s">
        <v>251</v>
      </c>
      <c r="C19" s="6">
        <v>44883</v>
      </c>
      <c r="D19" s="6" t="s">
        <v>22</v>
      </c>
      <c r="E19" s="5" t="s">
        <v>22</v>
      </c>
      <c r="F19" s="5" t="s">
        <v>271</v>
      </c>
      <c r="G19" s="5" t="s">
        <v>11</v>
      </c>
      <c r="H19" s="5" t="s">
        <v>18</v>
      </c>
      <c r="I19" s="7" t="s">
        <v>22</v>
      </c>
      <c r="J19" s="5" t="s">
        <v>272</v>
      </c>
      <c r="K19" s="7">
        <v>281</v>
      </c>
      <c r="L19" s="5" t="s">
        <v>29</v>
      </c>
      <c r="M19" s="6">
        <v>44917</v>
      </c>
      <c r="N19" s="5" t="s">
        <v>273</v>
      </c>
      <c r="O19" s="5" t="s">
        <v>31</v>
      </c>
      <c r="P19" s="5" t="s">
        <v>274</v>
      </c>
    </row>
    <row r="20" spans="1:16" s="8" customFormat="1" ht="105" x14ac:dyDescent="0.25">
      <c r="A20" s="4">
        <v>5</v>
      </c>
      <c r="B20" s="5" t="s">
        <v>228</v>
      </c>
      <c r="C20" s="6">
        <v>44883</v>
      </c>
      <c r="D20" s="6">
        <v>44896</v>
      </c>
      <c r="E20" s="5" t="s">
        <v>129</v>
      </c>
      <c r="F20" s="5" t="s">
        <v>275</v>
      </c>
      <c r="G20" s="5" t="s">
        <v>11</v>
      </c>
      <c r="H20" s="5" t="s">
        <v>18</v>
      </c>
      <c r="I20" s="7">
        <v>1650</v>
      </c>
      <c r="J20" s="5" t="s">
        <v>22</v>
      </c>
      <c r="K20" s="5" t="s">
        <v>22</v>
      </c>
      <c r="L20" s="5" t="s">
        <v>30</v>
      </c>
      <c r="M20" s="6">
        <v>44895</v>
      </c>
      <c r="N20" s="5" t="s">
        <v>266</v>
      </c>
      <c r="O20" s="5" t="s">
        <v>31</v>
      </c>
      <c r="P20" s="5" t="s">
        <v>276</v>
      </c>
    </row>
    <row r="21" spans="1:16" s="8" customFormat="1" ht="75" x14ac:dyDescent="0.25">
      <c r="A21" s="4">
        <v>6</v>
      </c>
      <c r="B21" s="5" t="s">
        <v>252</v>
      </c>
      <c r="C21" s="6">
        <v>44880</v>
      </c>
      <c r="D21" s="6">
        <v>44883</v>
      </c>
      <c r="E21" s="5" t="s">
        <v>60</v>
      </c>
      <c r="F21" s="5" t="s">
        <v>277</v>
      </c>
      <c r="G21" s="5" t="s">
        <v>11</v>
      </c>
      <c r="H21" s="5" t="s">
        <v>18</v>
      </c>
      <c r="I21" s="7" t="s">
        <v>22</v>
      </c>
      <c r="J21" s="5" t="s">
        <v>22</v>
      </c>
      <c r="K21" s="5" t="s">
        <v>22</v>
      </c>
      <c r="L21" s="5" t="s">
        <v>30</v>
      </c>
      <c r="M21" s="6">
        <v>44894</v>
      </c>
      <c r="N21" s="5" t="s">
        <v>278</v>
      </c>
      <c r="O21" s="5" t="s">
        <v>31</v>
      </c>
      <c r="P21" s="5" t="s">
        <v>279</v>
      </c>
    </row>
    <row r="22" spans="1:16" s="8" customFormat="1" ht="105" x14ac:dyDescent="0.25">
      <c r="A22" s="4">
        <v>7</v>
      </c>
      <c r="B22" s="5" t="s">
        <v>253</v>
      </c>
      <c r="C22" s="6">
        <v>44893</v>
      </c>
      <c r="D22" s="6">
        <v>44898</v>
      </c>
      <c r="E22" s="5" t="s">
        <v>25</v>
      </c>
      <c r="F22" s="5" t="s">
        <v>280</v>
      </c>
      <c r="G22" s="5" t="s">
        <v>11</v>
      </c>
      <c r="H22" s="5" t="s">
        <v>18</v>
      </c>
      <c r="I22" s="7">
        <v>456</v>
      </c>
      <c r="J22" s="5" t="s">
        <v>22</v>
      </c>
      <c r="K22" s="5" t="s">
        <v>22</v>
      </c>
      <c r="L22" s="5" t="s">
        <v>30</v>
      </c>
      <c r="M22" s="6">
        <v>44895</v>
      </c>
      <c r="N22" s="5" t="s">
        <v>266</v>
      </c>
      <c r="O22" s="5" t="s">
        <v>31</v>
      </c>
      <c r="P22" s="5" t="s">
        <v>281</v>
      </c>
    </row>
    <row r="23" spans="1:16" s="8" customFormat="1" ht="90" x14ac:dyDescent="0.25">
      <c r="A23" s="4">
        <v>8</v>
      </c>
      <c r="B23" s="5" t="s">
        <v>254</v>
      </c>
      <c r="C23" s="6">
        <v>44874</v>
      </c>
      <c r="D23" s="6" t="s">
        <v>22</v>
      </c>
      <c r="E23" s="5" t="s">
        <v>22</v>
      </c>
      <c r="F23" s="5" t="s">
        <v>282</v>
      </c>
      <c r="G23" s="5" t="s">
        <v>11</v>
      </c>
      <c r="H23" s="5" t="s">
        <v>18</v>
      </c>
      <c r="I23" s="7" t="s">
        <v>22</v>
      </c>
      <c r="J23" s="5" t="s">
        <v>22</v>
      </c>
      <c r="K23" s="5" t="s">
        <v>22</v>
      </c>
      <c r="L23" s="5" t="s">
        <v>30</v>
      </c>
      <c r="M23" s="6">
        <v>44903</v>
      </c>
      <c r="N23" s="5" t="s">
        <v>283</v>
      </c>
      <c r="O23" s="5" t="s">
        <v>31</v>
      </c>
      <c r="P23" s="5"/>
    </row>
    <row r="24" spans="1:16" s="8" customFormat="1" ht="105" x14ac:dyDescent="0.25">
      <c r="A24" s="4">
        <v>9</v>
      </c>
      <c r="B24" s="5" t="s">
        <v>255</v>
      </c>
      <c r="C24" s="6">
        <v>44876</v>
      </c>
      <c r="D24" s="6">
        <v>44899</v>
      </c>
      <c r="E24" s="5" t="s">
        <v>284</v>
      </c>
      <c r="F24" s="5" t="s">
        <v>277</v>
      </c>
      <c r="G24" s="5" t="s">
        <v>11</v>
      </c>
      <c r="H24" s="5" t="s">
        <v>18</v>
      </c>
      <c r="I24" s="7" t="s">
        <v>22</v>
      </c>
      <c r="J24" s="5" t="s">
        <v>22</v>
      </c>
      <c r="K24" s="5" t="s">
        <v>22</v>
      </c>
      <c r="L24" s="5" t="s">
        <v>30</v>
      </c>
      <c r="M24" s="6">
        <v>44895</v>
      </c>
      <c r="N24" s="5" t="s">
        <v>266</v>
      </c>
      <c r="O24" s="5" t="s">
        <v>31</v>
      </c>
      <c r="P24" s="5" t="s">
        <v>285</v>
      </c>
    </row>
    <row r="25" spans="1:16" s="8" customFormat="1" ht="45" x14ac:dyDescent="0.25">
      <c r="A25" s="4">
        <v>10</v>
      </c>
      <c r="B25" s="5" t="s">
        <v>256</v>
      </c>
      <c r="C25" s="6">
        <v>44866</v>
      </c>
      <c r="D25" s="6">
        <v>44901</v>
      </c>
      <c r="E25" s="5" t="s">
        <v>288</v>
      </c>
      <c r="F25" s="5" t="s">
        <v>286</v>
      </c>
      <c r="G25" s="5" t="s">
        <v>11</v>
      </c>
      <c r="H25" s="5" t="s">
        <v>18</v>
      </c>
      <c r="I25" s="7">
        <v>200</v>
      </c>
      <c r="J25" s="5" t="s">
        <v>22</v>
      </c>
      <c r="K25" s="5" t="s">
        <v>22</v>
      </c>
      <c r="L25" s="5" t="s">
        <v>29</v>
      </c>
      <c r="M25" s="6">
        <v>44909</v>
      </c>
      <c r="N25" s="5" t="s">
        <v>287</v>
      </c>
      <c r="O25" s="5" t="s">
        <v>31</v>
      </c>
      <c r="P25" s="5" t="s">
        <v>289</v>
      </c>
    </row>
    <row r="26" spans="1:16" s="8" customFormat="1" ht="75" x14ac:dyDescent="0.25">
      <c r="A26" s="4">
        <v>11</v>
      </c>
      <c r="B26" s="5" t="s">
        <v>257</v>
      </c>
      <c r="C26" s="6">
        <v>44893</v>
      </c>
      <c r="D26" s="6">
        <v>44906</v>
      </c>
      <c r="E26" s="5" t="s">
        <v>129</v>
      </c>
      <c r="F26" s="5" t="s">
        <v>290</v>
      </c>
      <c r="G26" s="5" t="s">
        <v>11</v>
      </c>
      <c r="H26" s="5" t="s">
        <v>18</v>
      </c>
      <c r="I26" s="7">
        <v>300</v>
      </c>
      <c r="J26" s="5" t="s">
        <v>22</v>
      </c>
      <c r="K26" s="5" t="s">
        <v>22</v>
      </c>
      <c r="L26" s="5" t="s">
        <v>29</v>
      </c>
      <c r="M26" s="6">
        <v>44923</v>
      </c>
      <c r="N26" s="5" t="s">
        <v>287</v>
      </c>
      <c r="O26" s="5" t="s">
        <v>31</v>
      </c>
      <c r="P26" s="5" t="s">
        <v>291</v>
      </c>
    </row>
    <row r="27" spans="1:16" s="8" customFormat="1" ht="75" x14ac:dyDescent="0.25">
      <c r="A27" s="4">
        <v>12</v>
      </c>
      <c r="B27" s="5" t="s">
        <v>258</v>
      </c>
      <c r="C27" s="6">
        <v>44882</v>
      </c>
      <c r="D27" s="6">
        <v>44898</v>
      </c>
      <c r="E27" s="5" t="s">
        <v>292</v>
      </c>
      <c r="F27" s="5" t="s">
        <v>293</v>
      </c>
      <c r="G27" s="5" t="s">
        <v>11</v>
      </c>
      <c r="H27" s="5" t="s">
        <v>18</v>
      </c>
      <c r="I27" s="7">
        <v>106.6</v>
      </c>
      <c r="J27" s="5" t="s">
        <v>22</v>
      </c>
      <c r="K27" s="5" t="s">
        <v>22</v>
      </c>
      <c r="L27" s="5" t="s">
        <v>30</v>
      </c>
      <c r="M27" s="6">
        <v>44895</v>
      </c>
      <c r="N27" s="5" t="s">
        <v>294</v>
      </c>
      <c r="O27" s="5" t="s">
        <v>31</v>
      </c>
      <c r="P27" s="5"/>
    </row>
    <row r="28" spans="1:16" s="8" customFormat="1" ht="105" x14ac:dyDescent="0.25">
      <c r="A28" s="4">
        <v>13</v>
      </c>
      <c r="B28" s="5" t="s">
        <v>259</v>
      </c>
      <c r="C28" s="6">
        <v>44888</v>
      </c>
      <c r="D28" s="6">
        <v>44909</v>
      </c>
      <c r="E28" s="5" t="s">
        <v>295</v>
      </c>
      <c r="F28" s="5" t="s">
        <v>296</v>
      </c>
      <c r="G28" s="5" t="s">
        <v>11</v>
      </c>
      <c r="H28" s="5" t="s">
        <v>18</v>
      </c>
      <c r="I28" s="7" t="s">
        <v>22</v>
      </c>
      <c r="J28" s="5" t="s">
        <v>22</v>
      </c>
      <c r="K28" s="5" t="s">
        <v>22</v>
      </c>
      <c r="L28" s="5" t="s">
        <v>30</v>
      </c>
      <c r="M28" s="6">
        <v>44900</v>
      </c>
      <c r="N28" s="5" t="s">
        <v>266</v>
      </c>
      <c r="O28" s="5" t="s">
        <v>31</v>
      </c>
      <c r="P28" s="5"/>
    </row>
    <row r="29" spans="1:16" s="8" customFormat="1" ht="75" x14ac:dyDescent="0.25">
      <c r="A29" s="4">
        <v>14</v>
      </c>
      <c r="B29" s="5" t="s">
        <v>260</v>
      </c>
      <c r="C29" s="6">
        <v>44893</v>
      </c>
      <c r="D29" s="6" t="s">
        <v>22</v>
      </c>
      <c r="E29" s="5" t="s">
        <v>22</v>
      </c>
      <c r="F29" s="5" t="s">
        <v>297</v>
      </c>
      <c r="G29" s="5" t="s">
        <v>11</v>
      </c>
      <c r="H29" s="5" t="s">
        <v>18</v>
      </c>
      <c r="I29" s="7" t="s">
        <v>22</v>
      </c>
      <c r="J29" s="5" t="s">
        <v>22</v>
      </c>
      <c r="K29" s="5" t="s">
        <v>22</v>
      </c>
      <c r="L29" s="5" t="s">
        <v>30</v>
      </c>
      <c r="M29" s="6">
        <v>44903</v>
      </c>
      <c r="N29" s="5" t="s">
        <v>294</v>
      </c>
      <c r="O29" s="5" t="s">
        <v>31</v>
      </c>
      <c r="P29" s="5" t="s">
        <v>298</v>
      </c>
    </row>
    <row r="30" spans="1:16" s="8" customFormat="1" ht="120" x14ac:dyDescent="0.25">
      <c r="A30" s="4">
        <v>15</v>
      </c>
      <c r="B30" s="5" t="s">
        <v>261</v>
      </c>
      <c r="C30" s="6">
        <v>44876</v>
      </c>
      <c r="D30" s="6">
        <v>44986</v>
      </c>
      <c r="E30" s="5" t="s">
        <v>299</v>
      </c>
      <c r="F30" s="5" t="s">
        <v>300</v>
      </c>
      <c r="G30" s="5" t="s">
        <v>11</v>
      </c>
      <c r="H30" s="5" t="s">
        <v>40</v>
      </c>
      <c r="I30" s="7">
        <v>0</v>
      </c>
      <c r="J30" s="5" t="s">
        <v>22</v>
      </c>
      <c r="K30" s="5" t="s">
        <v>22</v>
      </c>
      <c r="L30" s="5" t="s">
        <v>29</v>
      </c>
      <c r="M30" s="6">
        <v>44878</v>
      </c>
      <c r="N30" s="13" t="s">
        <v>301</v>
      </c>
      <c r="O30" s="5" t="s">
        <v>31</v>
      </c>
      <c r="P30" s="5" t="s">
        <v>302</v>
      </c>
    </row>
    <row r="31" spans="1:16" s="8" customFormat="1" x14ac:dyDescent="0.25">
      <c r="A31" s="1"/>
      <c r="B31" s="1"/>
      <c r="C31" s="9"/>
      <c r="D31" s="9"/>
      <c r="E31" s="1"/>
      <c r="F31" s="1"/>
      <c r="G31" s="1"/>
      <c r="H31" s="1"/>
      <c r="I31" s="10"/>
      <c r="J31" s="1"/>
      <c r="K31" s="1"/>
      <c r="L31" s="1"/>
      <c r="M31" s="1"/>
      <c r="N31" s="1"/>
      <c r="O31" s="1"/>
      <c r="P31" s="1"/>
    </row>
    <row r="32" spans="1:16" s="8" customFormat="1" x14ac:dyDescent="0.25">
      <c r="A32" s="26" t="s">
        <v>227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s="8" customFormat="1" ht="30" x14ac:dyDescent="0.25">
      <c r="A33" s="4" t="s">
        <v>1</v>
      </c>
      <c r="B33" s="4" t="s">
        <v>2</v>
      </c>
      <c r="C33" s="4" t="s">
        <v>8</v>
      </c>
      <c r="D33" s="4" t="s">
        <v>16</v>
      </c>
      <c r="E33" s="4" t="s">
        <v>10</v>
      </c>
      <c r="F33" s="4" t="s">
        <v>12</v>
      </c>
      <c r="G33" s="4" t="s">
        <v>3</v>
      </c>
      <c r="H33" s="4" t="s">
        <v>4</v>
      </c>
      <c r="I33" s="4" t="s">
        <v>14</v>
      </c>
      <c r="J33" s="4" t="s">
        <v>13</v>
      </c>
      <c r="K33" s="4" t="s">
        <v>19</v>
      </c>
      <c r="L33" s="4" t="s">
        <v>5</v>
      </c>
      <c r="M33" s="4" t="s">
        <v>7</v>
      </c>
      <c r="N33" s="4" t="s">
        <v>6</v>
      </c>
      <c r="O33" s="4" t="s">
        <v>9</v>
      </c>
      <c r="P33" s="4" t="s">
        <v>15</v>
      </c>
    </row>
    <row r="34" spans="1:16" s="8" customFormat="1" ht="90" x14ac:dyDescent="0.25">
      <c r="A34" s="19">
        <v>1</v>
      </c>
      <c r="B34" s="5" t="s">
        <v>303</v>
      </c>
      <c r="C34" s="6">
        <v>44897</v>
      </c>
      <c r="D34" s="6">
        <v>44945</v>
      </c>
      <c r="E34" s="5" t="s">
        <v>45</v>
      </c>
      <c r="F34" s="5" t="s">
        <v>304</v>
      </c>
      <c r="G34" s="5" t="s">
        <v>11</v>
      </c>
      <c r="H34" s="5" t="s">
        <v>18</v>
      </c>
      <c r="I34" s="7">
        <v>200</v>
      </c>
      <c r="J34" s="5" t="s">
        <v>22</v>
      </c>
      <c r="K34" s="5" t="s">
        <v>22</v>
      </c>
      <c r="L34" s="5" t="s">
        <v>29</v>
      </c>
      <c r="M34" s="6">
        <v>44565</v>
      </c>
      <c r="N34" s="13" t="s">
        <v>305</v>
      </c>
      <c r="O34" s="5" t="s">
        <v>31</v>
      </c>
      <c r="P34" s="5" t="s">
        <v>306</v>
      </c>
    </row>
    <row r="35" spans="1:16" s="8" customFormat="1" ht="90" x14ac:dyDescent="0.25">
      <c r="A35" s="19">
        <v>2</v>
      </c>
      <c r="B35" s="5" t="s">
        <v>92</v>
      </c>
      <c r="C35" s="6">
        <v>44900</v>
      </c>
      <c r="D35" s="6" t="s">
        <v>22</v>
      </c>
      <c r="E35" s="5" t="s">
        <v>22</v>
      </c>
      <c r="F35" s="5" t="s">
        <v>310</v>
      </c>
      <c r="G35" s="5" t="s">
        <v>11</v>
      </c>
      <c r="H35" s="5" t="s">
        <v>40</v>
      </c>
      <c r="I35" s="7">
        <v>4500</v>
      </c>
      <c r="J35" s="5" t="s">
        <v>22</v>
      </c>
      <c r="K35" s="5" t="s">
        <v>22</v>
      </c>
      <c r="L35" s="5" t="s">
        <v>29</v>
      </c>
      <c r="M35" s="6">
        <v>44565</v>
      </c>
      <c r="N35" s="13" t="s">
        <v>312</v>
      </c>
      <c r="O35" s="5" t="s">
        <v>31</v>
      </c>
      <c r="P35" s="5" t="s">
        <v>313</v>
      </c>
    </row>
    <row r="36" spans="1:16" s="8" customFormat="1" ht="90" x14ac:dyDescent="0.25">
      <c r="A36" s="19">
        <v>3</v>
      </c>
      <c r="B36" s="5" t="s">
        <v>92</v>
      </c>
      <c r="C36" s="6">
        <v>44900</v>
      </c>
      <c r="D36" s="6" t="s">
        <v>22</v>
      </c>
      <c r="E36" s="5" t="s">
        <v>22</v>
      </c>
      <c r="F36" s="5" t="s">
        <v>311</v>
      </c>
      <c r="G36" s="5" t="s">
        <v>11</v>
      </c>
      <c r="H36" s="5" t="s">
        <v>40</v>
      </c>
      <c r="I36" s="7">
        <v>4500</v>
      </c>
      <c r="J36" s="5" t="s">
        <v>22</v>
      </c>
      <c r="K36" s="5" t="s">
        <v>22</v>
      </c>
      <c r="L36" s="5" t="s">
        <v>29</v>
      </c>
      <c r="M36" s="6">
        <v>44565</v>
      </c>
      <c r="N36" s="13" t="s">
        <v>312</v>
      </c>
      <c r="O36" s="5" t="s">
        <v>31</v>
      </c>
      <c r="P36" s="5" t="s">
        <v>313</v>
      </c>
    </row>
    <row r="37" spans="1:16" s="8" customFormat="1" ht="60" x14ac:dyDescent="0.25">
      <c r="A37" s="19">
        <v>4</v>
      </c>
      <c r="B37" s="5" t="s">
        <v>43</v>
      </c>
      <c r="C37" s="6">
        <v>44896</v>
      </c>
      <c r="D37" s="6">
        <v>44924</v>
      </c>
      <c r="E37" s="5" t="s">
        <v>307</v>
      </c>
      <c r="F37" s="5" t="s">
        <v>308</v>
      </c>
      <c r="G37" s="5" t="s">
        <v>11</v>
      </c>
      <c r="H37" s="5" t="s">
        <v>18</v>
      </c>
      <c r="I37" s="7">
        <v>225</v>
      </c>
      <c r="J37" s="5" t="s">
        <v>22</v>
      </c>
      <c r="K37" s="5" t="s">
        <v>22</v>
      </c>
      <c r="L37" s="5" t="s">
        <v>29</v>
      </c>
      <c r="M37" s="6">
        <v>44923</v>
      </c>
      <c r="N37" s="5" t="s">
        <v>309</v>
      </c>
      <c r="O37" s="5" t="s">
        <v>31</v>
      </c>
      <c r="P37" s="5"/>
    </row>
    <row r="38" spans="1:16" s="8" customFormat="1" x14ac:dyDescent="0.25">
      <c r="A38" s="1"/>
      <c r="B38" s="1"/>
      <c r="C38" s="9"/>
      <c r="D38" s="9"/>
      <c r="E38" s="1"/>
      <c r="F38" s="1"/>
      <c r="G38" s="1"/>
      <c r="H38" s="1"/>
      <c r="I38" s="10"/>
      <c r="J38" s="1"/>
      <c r="K38" s="1"/>
      <c r="L38" s="1"/>
      <c r="M38" s="1"/>
      <c r="N38" s="1"/>
      <c r="O38" s="1"/>
      <c r="P38" s="1"/>
    </row>
    <row r="39" spans="1:16" s="8" customFormat="1" x14ac:dyDescent="0.25">
      <c r="A39" s="1"/>
      <c r="B39" s="1"/>
      <c r="C39" s="9"/>
      <c r="D39" s="9"/>
      <c r="E39" s="1"/>
      <c r="F39" s="1"/>
      <c r="G39" s="1"/>
      <c r="H39" s="1"/>
      <c r="I39" s="10"/>
      <c r="J39" s="1"/>
      <c r="K39" s="1"/>
      <c r="L39" s="1"/>
      <c r="M39" s="1"/>
      <c r="N39" s="1"/>
      <c r="O39" s="1"/>
      <c r="P39" s="1"/>
    </row>
    <row r="40" spans="1:16" ht="15.75" thickBot="1" x14ac:dyDescent="0.3"/>
    <row r="41" spans="1:16" ht="15.75" thickBot="1" x14ac:dyDescent="0.3">
      <c r="B41" s="28" t="s">
        <v>20</v>
      </c>
      <c r="C41" s="29"/>
      <c r="D41" s="29"/>
      <c r="E41" s="29"/>
      <c r="F41" s="30"/>
    </row>
    <row r="42" spans="1:16" x14ac:dyDescent="0.25">
      <c r="B42" s="31" t="s">
        <v>151</v>
      </c>
      <c r="C42" s="32"/>
      <c r="D42" s="32"/>
      <c r="E42" s="32"/>
      <c r="F42" s="33"/>
    </row>
    <row r="43" spans="1:16" ht="25.5" customHeight="1" thickBot="1" x14ac:dyDescent="0.3">
      <c r="B43" s="24" t="s">
        <v>326</v>
      </c>
      <c r="C43" s="25"/>
      <c r="D43" s="25"/>
      <c r="E43" s="25"/>
      <c r="F43" s="11">
        <f>I7+I9+I12+K19+I25+I26+I34+I35+I36+I37</f>
        <v>10886</v>
      </c>
      <c r="H43" s="14"/>
      <c r="I43" s="15"/>
      <c r="J43" s="14"/>
      <c r="K43" s="15"/>
    </row>
  </sheetData>
  <mergeCells count="6">
    <mergeCell ref="B43:E43"/>
    <mergeCell ref="A5:P5"/>
    <mergeCell ref="A14:P14"/>
    <mergeCell ref="A32:P32"/>
    <mergeCell ref="B41:F41"/>
    <mergeCell ref="B42:F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6773-BB82-469A-B1ED-8E16857D2670}">
  <dimension ref="A2:K7"/>
  <sheetViews>
    <sheetView tabSelected="1" workbookViewId="0">
      <selection activeCell="L12" sqref="L12"/>
    </sheetView>
  </sheetViews>
  <sheetFormatPr baseColWidth="10" defaultRowHeight="15" x14ac:dyDescent="0.25"/>
  <cols>
    <col min="10" max="10" width="11.42578125" style="16"/>
  </cols>
  <sheetData>
    <row r="2" spans="1:11" x14ac:dyDescent="0.25">
      <c r="D2">
        <v>2022</v>
      </c>
      <c r="F2" s="17" t="s">
        <v>324</v>
      </c>
      <c r="H2" s="17" t="s">
        <v>325</v>
      </c>
    </row>
    <row r="3" spans="1:11" x14ac:dyDescent="0.25">
      <c r="A3" s="17" t="s">
        <v>136</v>
      </c>
      <c r="B3" s="17" t="s">
        <v>314</v>
      </c>
      <c r="C3" s="17" t="s">
        <v>316</v>
      </c>
      <c r="D3" s="17" t="s">
        <v>315</v>
      </c>
      <c r="E3" s="17" t="s">
        <v>317</v>
      </c>
      <c r="F3" s="17" t="s">
        <v>317</v>
      </c>
      <c r="G3" s="17" t="s">
        <v>315</v>
      </c>
      <c r="H3" s="17" t="s">
        <v>317</v>
      </c>
      <c r="I3" s="17" t="s">
        <v>315</v>
      </c>
    </row>
    <row r="4" spans="1:11" x14ac:dyDescent="0.25">
      <c r="A4" s="17">
        <v>1</v>
      </c>
      <c r="B4" s="17" t="s">
        <v>318</v>
      </c>
      <c r="C4" s="17" t="s">
        <v>321</v>
      </c>
      <c r="D4" s="18">
        <f>2568.84+93</f>
        <v>2661.84</v>
      </c>
      <c r="E4" s="17">
        <v>24</v>
      </c>
      <c r="F4" s="17">
        <v>12</v>
      </c>
      <c r="G4" s="18">
        <f>841.82+93</f>
        <v>934.82</v>
      </c>
      <c r="H4" s="22">
        <v>18</v>
      </c>
      <c r="I4" s="18">
        <f>1706.18+93</f>
        <v>1799.18</v>
      </c>
      <c r="J4" s="21"/>
      <c r="K4" s="20"/>
    </row>
    <row r="5" spans="1:11" x14ac:dyDescent="0.25">
      <c r="A5" s="17">
        <v>2</v>
      </c>
      <c r="B5" s="17" t="s">
        <v>320</v>
      </c>
      <c r="C5" s="17" t="s">
        <v>323</v>
      </c>
      <c r="D5" s="18">
        <v>423.75</v>
      </c>
      <c r="E5" s="17">
        <v>5</v>
      </c>
      <c r="F5" s="17">
        <v>5</v>
      </c>
      <c r="G5" s="18">
        <f>D5</f>
        <v>423.75</v>
      </c>
      <c r="H5" s="22">
        <v>5</v>
      </c>
      <c r="I5" s="18">
        <f>G5</f>
        <v>423.75</v>
      </c>
    </row>
    <row r="6" spans="1:11" x14ac:dyDescent="0.25">
      <c r="A6" s="17">
        <v>3</v>
      </c>
      <c r="B6" s="17" t="s">
        <v>319</v>
      </c>
      <c r="C6" s="17" t="s">
        <v>322</v>
      </c>
      <c r="D6" s="18">
        <v>2599</v>
      </c>
      <c r="E6" s="17">
        <v>2</v>
      </c>
      <c r="F6" s="17">
        <v>2</v>
      </c>
      <c r="G6" s="18">
        <v>2599</v>
      </c>
      <c r="H6" s="22">
        <v>2</v>
      </c>
      <c r="I6" s="18">
        <v>2599</v>
      </c>
    </row>
    <row r="7" spans="1:11" x14ac:dyDescent="0.25">
      <c r="A7" t="s">
        <v>20</v>
      </c>
      <c r="D7" s="16">
        <f t="shared" ref="D7:I7" si="0">SUM(D4:D6)</f>
        <v>5684.59</v>
      </c>
      <c r="E7">
        <f t="shared" si="0"/>
        <v>31</v>
      </c>
      <c r="F7">
        <f t="shared" si="0"/>
        <v>19</v>
      </c>
      <c r="G7" s="16">
        <f t="shared" si="0"/>
        <v>3957.57</v>
      </c>
      <c r="H7" s="23">
        <f t="shared" si="0"/>
        <v>25</v>
      </c>
      <c r="I7" s="16">
        <f t="shared" si="0"/>
        <v>4821.93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BF8-9022-44BB-8D45-D4538CCE5119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477-3BF3-4456-AE3F-2618E0851F7E}">
  <dimension ref="A1:B7"/>
  <sheetViews>
    <sheetView workbookViewId="0">
      <selection activeCell="G6" sqref="G6"/>
    </sheetView>
  </sheetViews>
  <sheetFormatPr baseColWidth="10" defaultRowHeight="15" x14ac:dyDescent="0.25"/>
  <cols>
    <col min="1" max="1" width="21.7109375" customWidth="1"/>
    <col min="2" max="2" width="11.42578125" style="16"/>
  </cols>
  <sheetData>
    <row r="1" spans="1:2" x14ac:dyDescent="0.25">
      <c r="A1" s="17" t="s">
        <v>218</v>
      </c>
      <c r="B1" s="18">
        <v>12747.28</v>
      </c>
    </row>
    <row r="2" spans="1:2" x14ac:dyDescent="0.25">
      <c r="A2" s="17" t="s">
        <v>223</v>
      </c>
      <c r="B2" s="18">
        <f>375*24</f>
        <v>9000</v>
      </c>
    </row>
    <row r="3" spans="1:2" x14ac:dyDescent="0.25">
      <c r="A3" s="17" t="s">
        <v>224</v>
      </c>
      <c r="B3" s="18">
        <v>900</v>
      </c>
    </row>
    <row r="4" spans="1:2" x14ac:dyDescent="0.25">
      <c r="A4" s="17" t="s">
        <v>220</v>
      </c>
      <c r="B4" s="18">
        <v>150</v>
      </c>
    </row>
    <row r="5" spans="1:2" x14ac:dyDescent="0.25">
      <c r="A5" s="17" t="s">
        <v>219</v>
      </c>
      <c r="B5" s="18">
        <f>85*7</f>
        <v>595</v>
      </c>
    </row>
    <row r="6" spans="1:2" x14ac:dyDescent="0.25">
      <c r="A6" s="17" t="s">
        <v>221</v>
      </c>
      <c r="B6" s="18">
        <v>500</v>
      </c>
    </row>
    <row r="7" spans="1:2" x14ac:dyDescent="0.25">
      <c r="A7" s="17" t="s">
        <v>222</v>
      </c>
      <c r="B7" s="18">
        <f>B1-B2-B3-B4-B5-B6</f>
        <v>1602.2800000000007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- Marzo 2022</vt:lpstr>
      <vt:lpstr>Abril - Junio 2022</vt:lpstr>
      <vt:lpstr>Julio - Septiembre 2022</vt:lpstr>
      <vt:lpstr>Octubre - Diciembre 2022</vt:lpstr>
      <vt:lpstr>Otras areas</vt:lpstr>
      <vt:lpstr>UEC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2021-06-10T16:36:52Z</dcterms:created>
  <dcterms:modified xsi:type="dcterms:W3CDTF">2023-01-24T21:51:12Z</dcterms:modified>
</cp:coreProperties>
</file>