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OS UACI 2017\OIR 2017\SOLICITUD OIR JUNIO 17\"/>
    </mc:Choice>
  </mc:AlternateContent>
  <bookViews>
    <workbookView xWindow="0" yWindow="0" windowWidth="24000" windowHeight="8745" tabRatio="644" activeTab="4"/>
  </bookViews>
  <sheets>
    <sheet name=" Enero17" sheetId="1" r:id="rId1"/>
    <sheet name=" Febrero 17" sheetId="25" r:id="rId2"/>
    <sheet name="Marzo 17" sheetId="3" r:id="rId3"/>
    <sheet name="Abril 17" sheetId="4" r:id="rId4"/>
    <sheet name="Mayo 17 " sheetId="5" r:id="rId5"/>
  </sheets>
  <definedNames>
    <definedName name="_xlnm.Print_Area" localSheetId="0">' Enero17'!$A$1:$J$16</definedName>
    <definedName name="_xlnm.Print_Area" localSheetId="1">' Febrero 17'!$A$1:$J$28</definedName>
    <definedName name="_xlnm.Print_Area" localSheetId="3">'Abril 17'!$A$1:$I$32</definedName>
    <definedName name="_xlnm.Print_Area" localSheetId="2">'Marzo 17'!$A$1:$K$43</definedName>
    <definedName name="_xlnm.Print_Area" localSheetId="4">'Mayo 17 '!$A$1:$J$35</definedName>
  </definedNames>
  <calcPr calcId="162913"/>
</workbook>
</file>

<file path=xl/calcChain.xml><?xml version="1.0" encoding="utf-8"?>
<calcChain xmlns="http://schemas.openxmlformats.org/spreadsheetml/2006/main">
  <c r="J18" i="5" l="1"/>
  <c r="J20" i="5" s="1"/>
  <c r="J5" i="5"/>
  <c r="J6" i="5" s="1"/>
  <c r="J31" i="4" l="1"/>
  <c r="J30" i="4"/>
  <c r="J5" i="4"/>
  <c r="J8" i="4" s="1"/>
  <c r="J29" i="4" l="1"/>
  <c r="J28" i="4"/>
  <c r="J27" i="4"/>
  <c r="J25" i="4"/>
  <c r="J21" i="4"/>
  <c r="J15" i="4"/>
  <c r="J14" i="4"/>
  <c r="J12" i="4"/>
  <c r="J10" i="4"/>
  <c r="J9" i="4"/>
  <c r="J35" i="4"/>
  <c r="J34" i="4"/>
  <c r="A33" i="4"/>
  <c r="J24" i="5" l="1"/>
  <c r="A24" i="5"/>
  <c r="A20" i="5"/>
  <c r="J9" i="5"/>
  <c r="J21" i="5" s="1"/>
  <c r="A9" i="5"/>
  <c r="I6" i="5"/>
  <c r="A37" i="4"/>
  <c r="J37" i="4"/>
  <c r="A40" i="4"/>
  <c r="J40" i="4"/>
  <c r="J33" i="4"/>
  <c r="I8" i="4"/>
  <c r="J25" i="5" l="1"/>
  <c r="A25" i="5"/>
  <c r="A41" i="4"/>
  <c r="J38" i="4"/>
  <c r="J41" i="4" s="1"/>
  <c r="J40" i="3" l="1"/>
  <c r="J41" i="3"/>
  <c r="J39" i="3"/>
  <c r="J42" i="3" s="1"/>
  <c r="J29" i="3"/>
  <c r="J30" i="3"/>
  <c r="J31" i="3"/>
  <c r="J32" i="3"/>
  <c r="J33" i="3"/>
  <c r="J34" i="3"/>
  <c r="J35" i="3"/>
  <c r="J36" i="3"/>
  <c r="J28" i="3"/>
  <c r="J27" i="3"/>
  <c r="J37" i="3" s="1"/>
  <c r="J9" i="3"/>
  <c r="J10" i="3"/>
  <c r="J8" i="3"/>
  <c r="J7" i="3"/>
  <c r="J26" i="3" s="1"/>
  <c r="J38" i="3" s="1"/>
  <c r="J43" i="3" s="1"/>
  <c r="I12" i="1" l="1"/>
  <c r="A26" i="3" l="1"/>
  <c r="I15" i="1"/>
  <c r="I16" i="1" s="1"/>
  <c r="A15" i="1"/>
  <c r="A37" i="3" l="1"/>
  <c r="I6" i="3"/>
  <c r="A22" i="25"/>
  <c r="A6" i="25"/>
  <c r="I27" i="25"/>
  <c r="A27" i="25"/>
  <c r="I22" i="25"/>
  <c r="I8" i="25"/>
  <c r="A8" i="25"/>
  <c r="A23" i="25" s="1"/>
  <c r="I6" i="25"/>
  <c r="I23" i="25" s="1"/>
  <c r="A12" i="1"/>
  <c r="I8" i="1"/>
  <c r="A8" i="1"/>
  <c r="I6" i="1"/>
  <c r="A16" i="1" l="1"/>
  <c r="A28" i="25"/>
  <c r="A43" i="3"/>
  <c r="I28" i="25"/>
</calcChain>
</file>

<file path=xl/sharedStrings.xml><?xml version="1.0" encoding="utf-8"?>
<sst xmlns="http://schemas.openxmlformats.org/spreadsheetml/2006/main" count="464" uniqueCount="255">
  <si>
    <t>Autoridad de Aviación Civil</t>
  </si>
  <si>
    <t>No. de órden</t>
  </si>
  <si>
    <t>Monto</t>
  </si>
  <si>
    <t>Total suministros</t>
  </si>
  <si>
    <t>Total activos fijos</t>
  </si>
  <si>
    <t>Total servicios</t>
  </si>
  <si>
    <t>Código del proceso de compra (licitación, libre gestión, compra directa, otros)</t>
  </si>
  <si>
    <t>Razón Social /Nombre del contratista</t>
  </si>
  <si>
    <t>Objeto del Contrato u Orden de Compra</t>
  </si>
  <si>
    <t>Fecha o período de la Contratación</t>
  </si>
  <si>
    <t>Dpto. Solicitante</t>
  </si>
  <si>
    <t>NIT</t>
  </si>
  <si>
    <t>Total contratos</t>
  </si>
  <si>
    <t>ITEM</t>
  </si>
  <si>
    <t>Especifico Presupuestario</t>
  </si>
  <si>
    <t>Cuadro de compras de libre gestión de activos fijos, suministros y servicios de Enero del año 2017</t>
  </si>
  <si>
    <t>Cuadro de compras de libre gestión de activos fijos, suministros y servicios de febrero del año 2017</t>
  </si>
  <si>
    <t>Total de compras mes de febrero 2017</t>
  </si>
  <si>
    <t>Libre Gestión</t>
  </si>
  <si>
    <t>SEPRI S.A DE C.V.</t>
  </si>
  <si>
    <t>Servicio de Seguridad y Vigilancia para las instalaciones de la AAC para periodo de 2 meses (Enero-Febrero 2017).</t>
  </si>
  <si>
    <t>0614-140795-106-3</t>
  </si>
  <si>
    <t>Subdirección Administrativa.</t>
  </si>
  <si>
    <t>Colativo de R.L</t>
  </si>
  <si>
    <t>Servicio de publicidad para lanzamiento de bachillerato en mantto aeronautico.</t>
  </si>
  <si>
    <t>0614-301192-101-6</t>
  </si>
  <si>
    <t>Comunicaciones y Protocolo.</t>
  </si>
  <si>
    <t>Agencia de Viajes El Carmen (Roberto Miguel Morán Chavez).</t>
  </si>
  <si>
    <t>Dos boletos aereos hacia la ciudad de Pennsylvania, Estados Unidos Participantes: Matha Fabian Cestona y José Carlos Rodriguez Campos (Inspectores).</t>
  </si>
  <si>
    <t>0101-290887-101-6</t>
  </si>
  <si>
    <t>Subdirección Seguridad de Vuelo.</t>
  </si>
  <si>
    <t>Total de compras mes de enero 2017</t>
  </si>
  <si>
    <t>Amilcar Martínez Beltrán (Carpinteria El Progreso)</t>
  </si>
  <si>
    <t>15 juegos de coemdor p/4 personas para cafetria institucional de la AAC.</t>
  </si>
  <si>
    <t>0308-010179-102-3</t>
  </si>
  <si>
    <t>Propiedad Planta y Equipo</t>
  </si>
  <si>
    <t>Batersuperca S.A de C.V.</t>
  </si>
  <si>
    <t>2 Baterias para vehiculos institucionales P-709318 y N-8275 propiedad de la AAC</t>
  </si>
  <si>
    <t>0614-010379-001-0</t>
  </si>
  <si>
    <t>Colatino de R.L.</t>
  </si>
  <si>
    <t xml:space="preserve">Suscripción anual de prensa escrita para el periodo del 1 de enero al 31 de diciembre de 2017. </t>
  </si>
  <si>
    <t>Depto. Comunicaciones y Protocolo de la AAC</t>
  </si>
  <si>
    <t>Dutriz Hermanos S.A de C.V.</t>
  </si>
  <si>
    <t>Suscripción anual de prensa escrita para el periodo del 1 de enero al 31 de diciembre de 2017.</t>
  </si>
  <si>
    <t>0614-031035-001-5</t>
  </si>
  <si>
    <t>Editorial Altamirano Madriz S.A.</t>
  </si>
  <si>
    <t>0614-231157-001-0</t>
  </si>
  <si>
    <t>Roberto Miguel Morán Chavez (Agencia de Viajes El Carmen)</t>
  </si>
  <si>
    <t>Boleto aéreo con destino a Rio de Janeiro-Brasil para Director Ejecutivo (Ing. Jorge Alberto Puquirre)</t>
  </si>
  <si>
    <t>Dirección Ejecutiva.</t>
  </si>
  <si>
    <t>Aircraft Tecnical Publisher</t>
  </si>
  <si>
    <t>Suscripción de acceso en línea de biblioteca especial de Aviación General de Aircraft Technical Publishers-ATP  con vigencia para un año.</t>
  </si>
  <si>
    <t>0000-000000-000-0</t>
  </si>
  <si>
    <t>Depto. Publicaciones Técnicas.</t>
  </si>
  <si>
    <t>Asociación Instituto de Auditoría Interna de El Salvador.</t>
  </si>
  <si>
    <t>Servicio de capacitación "Analisis e Interpretación de Estados Fianancieros" Participantes: Lic. Oscar Santos-Jefe UFI y Licda. Ana Isabel Hernandez- Contadora Institucional.</t>
  </si>
  <si>
    <t>0614-070507-105-3</t>
  </si>
  <si>
    <t>Recursos Humanos</t>
  </si>
  <si>
    <t>Fumigadora y Formuladora Campos S.A de C.V.</t>
  </si>
  <si>
    <t>Servicios de fumigación para las instalaciones de la Autoridiad de Aviación Civil.</t>
  </si>
  <si>
    <t>0614-210600-106-6</t>
  </si>
  <si>
    <t>Servicios Generales</t>
  </si>
  <si>
    <t>Industrias La Constancia S.A de C.V.</t>
  </si>
  <si>
    <t>Suministro de Agua purificada para los empleados y funcionarios de la AAC.</t>
  </si>
  <si>
    <t>0614-251002-101-1</t>
  </si>
  <si>
    <t>JV Profesionales S.A de C.V</t>
  </si>
  <si>
    <t>Mantenimiento correctivo de Planta Electrica.</t>
  </si>
  <si>
    <t>0617-1611-101-0</t>
  </si>
  <si>
    <t>Dirección General de Tesorería (Imprenta Nacional)</t>
  </si>
  <si>
    <t>Servicio de impresión y reproducción de 300 ejemplares de la memoria de labores de la AAC del año 2016.</t>
  </si>
  <si>
    <t>0614-010814-006-6</t>
  </si>
  <si>
    <t>OMR (Organización- Métodos y Regulaciones)</t>
  </si>
  <si>
    <t>Julia Iduvina Martínez Sanchez</t>
  </si>
  <si>
    <t>Reparación de 2 impresoras multifuncionales propiedad de la AAC-</t>
  </si>
  <si>
    <t>0616-220573-101-8</t>
  </si>
  <si>
    <t>Departamento de Informatica</t>
  </si>
  <si>
    <t>Servi-Viajes S.A de C.V.</t>
  </si>
  <si>
    <t>Boleto Aéreo con destino San José- Costa Rica para el Inspector  Eduardo Barahona , Encargado de Accidentes e Incidentes.</t>
  </si>
  <si>
    <t>0614-231294-101-6</t>
  </si>
  <si>
    <t>SSP/INV. AAC</t>
  </si>
  <si>
    <t>Boleto Aéreo con destino a México.  Participante Ing. Jorge Alberto Puquirre-Director Ejecutivo</t>
  </si>
  <si>
    <t>Prorroga de Contrato No.04-2016</t>
  </si>
  <si>
    <t>Telecomoda S.A de C.V.</t>
  </si>
  <si>
    <t>Prórroga de Contrato 04-2016 de Servicios de Tefonia fija E1 y Móvil, para la Autoridad de Aviación Civil para dos mes ( 1 de febrero al 31 de marzo del 2017)</t>
  </si>
  <si>
    <t>Total de compras + contratos mes de febrero  2017</t>
  </si>
  <si>
    <t>Edgar Leonel Urquilla</t>
  </si>
  <si>
    <t>Servicio de repacion del sistema de aire acondicionado y sistema electrico del  vehiculo N-8043 propiedad de la AAC.</t>
  </si>
  <si>
    <t>0614-070372-117-4</t>
  </si>
  <si>
    <t>Wilfo de Jesús Avelar Navarro</t>
  </si>
  <si>
    <t>Servicios profesionales para re-diseño de página web interna para periodo de un mes.</t>
  </si>
  <si>
    <t>0415-160690-101-4</t>
  </si>
  <si>
    <t>Departamento Informática.</t>
  </si>
  <si>
    <t>El Alfarero, Eventos y Mas, Sociedad Anonima de C.V.</t>
  </si>
  <si>
    <t>Servicio de alimentos preparados para evento dia internacional de la mujer 8 de marzo 2017 para el personal de la AAC.</t>
  </si>
  <si>
    <t>0614-141111-102-9</t>
  </si>
  <si>
    <t>Unidad Igualdad entre los Géneros.</t>
  </si>
  <si>
    <t>Hogar de Ancianos y Servicios Integrales empresa de R.L</t>
  </si>
  <si>
    <t>Servicio de capacitación de primeros auxilios.</t>
  </si>
  <si>
    <t>0614-181012-102-0</t>
  </si>
  <si>
    <t>Compra de boleto aéreo con destino Kingston-Jamaica -capacitación de seguridad operacional para tripulantes de cabina. Participante Lily Aracely Guevara de Monterrosa.</t>
  </si>
  <si>
    <t>DIDEA, S.A. DE C.V.</t>
  </si>
  <si>
    <t>Mantenimiento preventivo de dos vehiculos N-8552 y N 8583 propiedad de la AAC</t>
  </si>
  <si>
    <t>0614-010462-002-1</t>
  </si>
  <si>
    <t>Servicio de cambio de evaporador del  aire acondicionado para el vehiculo N-17822 propiedad de la AAC.</t>
  </si>
  <si>
    <t>Global Operations Logistic, S.A de C.V.</t>
  </si>
  <si>
    <t xml:space="preserve">Servicio de transporte aereo para traslado desde El Salvador hasta Pensilvanya EE-UU  el motor de la aeronave accidentada matrícula YS-332 PE (Ida)  </t>
  </si>
  <si>
    <t>0614-221116-102-8</t>
  </si>
  <si>
    <t>Depto. De SSP/Accidentes e Incidentes.</t>
  </si>
  <si>
    <t>Bryan Ernesto Rivera Pereira</t>
  </si>
  <si>
    <t>Servicio de mano de obra para aplicación de pintura en muro perimetral de los alrededores de las instalaciones de la AAC.</t>
  </si>
  <si>
    <t>0614-210398-125-6</t>
  </si>
  <si>
    <t>Total de compras mes de marzo  2017</t>
  </si>
  <si>
    <t>Contrato No. 04-2017</t>
  </si>
  <si>
    <t>Medina S.A de C.V</t>
  </si>
  <si>
    <t>1000 Vales de combustible para ser utilizados en vehiculos, planta de emergencia y equipo de jardineria propiedad de la AAC  para el periodo de un año</t>
  </si>
  <si>
    <t>0614-240796-101-4</t>
  </si>
  <si>
    <t>Telecomoda S.A de C.V:</t>
  </si>
  <si>
    <t>Servicio de Telefonia E1 y Móvil, para la Autoridad de Aviación Civil para el periodo de  1 de abril  al 31 de diciembre de 2017.</t>
  </si>
  <si>
    <t>0614-020799-102-1</t>
  </si>
  <si>
    <t>Informatica</t>
  </si>
  <si>
    <t>Total de compras + contratos mes de marzo 2017</t>
  </si>
  <si>
    <t>Cuadro de compras de libre gestión de activos fijos, suministros y servicios de marzo del año 2017</t>
  </si>
  <si>
    <t>Total de contratos</t>
  </si>
  <si>
    <t>Contrato No. 01-2017</t>
  </si>
  <si>
    <t>JOSÉ JORGE MONTENEGRO ARAUJO</t>
  </si>
  <si>
    <t>Servicios profesionales para Examinador Técnico Designado en pruebas de vuelo para pilotos y alumnos del Depto. Licencias.</t>
  </si>
  <si>
    <t>1109-100159-001-0</t>
  </si>
  <si>
    <t>Departamento de Licencias</t>
  </si>
  <si>
    <t>Contrato No. 02-2017</t>
  </si>
  <si>
    <t>RICOH EL SALVADOR, S.A. DE C.V.</t>
  </si>
  <si>
    <t>Servicio de Mantenimiento preventivo y correctivo con partes y suministro de consumibles para impresores multifuncionales marca RICOH.</t>
  </si>
  <si>
    <t>0614-240687-001-9</t>
  </si>
  <si>
    <t>Contrato No. 03-2017</t>
  </si>
  <si>
    <t>SEPRI, S.A DE C.V.</t>
  </si>
  <si>
    <t>Servicio de Seguridad y Vigilancia privada para las Instalaciones de La Autoridad de Aviación Civil, para el periodo del 1 de marzo al 31 de diciembre de 2017.</t>
  </si>
  <si>
    <t>Prorroga contrato No 01-2016</t>
  </si>
  <si>
    <t>EL SALVADOR NETWORK S.A DE C.V</t>
  </si>
  <si>
    <t>Prorroga de servicios de internet corporativo y enlace dedicado entr la A.A.C y ministerio de hacienda, para un periodo del 01 de enero al 31 de diceimbre del 2017</t>
  </si>
  <si>
    <t>0614-130996-108-5</t>
  </si>
  <si>
    <t>Departamento Informatica</t>
  </si>
  <si>
    <t xml:space="preserve">Libre Gestión </t>
  </si>
  <si>
    <t>Freund S.A DE C.V</t>
  </si>
  <si>
    <t xml:space="preserve"> Materiales varios para los mantenimientos de las instalaciones de la A.A.C. </t>
  </si>
  <si>
    <t>0614-010858-001-7</t>
  </si>
  <si>
    <t>Surtidora Ferretera Salvadoreña S.A de C.V</t>
  </si>
  <si>
    <t>0614-180413-111-0</t>
  </si>
  <si>
    <t>Julio Neftalí Cañas Zelaya (Tecnicolor)</t>
  </si>
  <si>
    <t>1204-010357-001-5</t>
  </si>
  <si>
    <t>DIDEMA S.A DE C.V</t>
  </si>
  <si>
    <t xml:space="preserve"> Materiales varios (pinturas y solvente) para los mantenimientos de las instalaciones de la A.A.C. </t>
  </si>
  <si>
    <t>0614-170609-103-8</t>
  </si>
  <si>
    <t>Monto total</t>
  </si>
  <si>
    <t>Monto total de especifico</t>
  </si>
  <si>
    <t>Suministros San Rafael S.A de C.V</t>
  </si>
  <si>
    <t>0614-290296-105-5</t>
  </si>
  <si>
    <t>Indupal S.A de C.V</t>
  </si>
  <si>
    <t xml:space="preserve"> Materiales varios para mantenimeinto de las instalaciones de la A.A.C. </t>
  </si>
  <si>
    <t xml:space="preserve"> Materiales varios de construcción para mantenimientode las instalaciones de la A.A.C. </t>
  </si>
  <si>
    <t>0614-010184-002-2</t>
  </si>
  <si>
    <t>Grupo Mew S.A de C.V</t>
  </si>
  <si>
    <t xml:space="preserve"> Materiales electricos para mantenimiento de las instalaciones de la A.A.C. </t>
  </si>
  <si>
    <t>0614-060996-106-4</t>
  </si>
  <si>
    <t>Centro Comercial Ferretero S.A de C.V</t>
  </si>
  <si>
    <t>0614-190284-001-1</t>
  </si>
  <si>
    <t>Viduc S.A de C.V</t>
  </si>
  <si>
    <t>Distribuidora Ganada S.A de C.V</t>
  </si>
  <si>
    <t>0614-080645-001-2</t>
  </si>
  <si>
    <t>0614-301193-101-1</t>
  </si>
  <si>
    <t>Asociación Instituto de Auditoria Interna de El Salvador</t>
  </si>
  <si>
    <t xml:space="preserve">Servicios de capacitación sobre "El arte de comunicar el resultado" a llevarse a cabo el dia sabado 25 de marzo del 2017, de 8:00 am a 5:00 pm, en Hotel Terraza, participante: Lic. Balbino Eduardo Canizales Campos, Auxiliar de Auditoria Interna. </t>
  </si>
  <si>
    <t>Auditoria Interno</t>
  </si>
  <si>
    <t>Total de compras mes de abril  2017</t>
  </si>
  <si>
    <t>Total de compras + contratos mes de abril 2017</t>
  </si>
  <si>
    <t>Cuadro de compras de libre gestión de activos fijos, suministros y servicios de abril del año 2017</t>
  </si>
  <si>
    <t>Cuadro de compras de libre gestión de activos fijos, suministros y servicios de mayo del año 2017</t>
  </si>
  <si>
    <t>Total de compras mes de mayo  2017</t>
  </si>
  <si>
    <t>Total de compras + contratos mes de mayo 2017</t>
  </si>
  <si>
    <t>Infra de El Salvador S.A de C.V</t>
  </si>
  <si>
    <t>Recarga de extintores, propiedad de la A.A.C</t>
  </si>
  <si>
    <t>0614-22027-002-3</t>
  </si>
  <si>
    <t>Taller Didea S.A de C.V</t>
  </si>
  <si>
    <t>Mantenimiento correctivo del vehículo Toyota Hilux N-8553, propiedad de la A.A.C</t>
  </si>
  <si>
    <t>Batersuperca S.A de C.V</t>
  </si>
  <si>
    <t>Batería 12 V 90 Amp para vehículo Toyota Hilux N-16811 propiedad de la A.A.C</t>
  </si>
  <si>
    <t>Multicontratos e Inversiones S.A de C.V</t>
  </si>
  <si>
    <t xml:space="preserve">Insumos de cafeteria y de limpieza para dpto. almacen </t>
  </si>
  <si>
    <t>0614-180611-102-8</t>
  </si>
  <si>
    <t>José Edgardo Hernández Pineda</t>
  </si>
  <si>
    <t>0614-250278-113-9</t>
  </si>
  <si>
    <t>Almacén</t>
  </si>
  <si>
    <t>Propiedad, Planta y Equipo</t>
  </si>
  <si>
    <t>Asoc. Coop. De Producción Agropecuaria San Carlos de R.L</t>
  </si>
  <si>
    <t>100 libras de café molido San Carlos</t>
  </si>
  <si>
    <t>1315-100680-001-2</t>
  </si>
  <si>
    <t>Marina del Carmen Ramirez de Ramos</t>
  </si>
  <si>
    <t xml:space="preserve">Insumos de cafeteria, limpieza y de oficina para dpto. almacen </t>
  </si>
  <si>
    <t>0617-201170-102-4</t>
  </si>
  <si>
    <t xml:space="preserve">Noe Alberto Guillen </t>
  </si>
  <si>
    <t>Insumos para oficina para dpto. almacen</t>
  </si>
  <si>
    <t>0904-041256-001-6</t>
  </si>
  <si>
    <t>Business Center S.A de C.V</t>
  </si>
  <si>
    <t>0614-130594-103-9</t>
  </si>
  <si>
    <t>Diver S.A de C.V</t>
  </si>
  <si>
    <t>Insumos de papel para oficina para dpto. almacen</t>
  </si>
  <si>
    <t>0614-150304-102-7</t>
  </si>
  <si>
    <t>Magno Aldemar Gonzalez Vasquez</t>
  </si>
  <si>
    <t>1122-060865-001-4</t>
  </si>
  <si>
    <t>Iconos S.A de C.V</t>
  </si>
  <si>
    <t>0614-091008-102-9</t>
  </si>
  <si>
    <t>Servi-viajes S.A de C.V</t>
  </si>
  <si>
    <t>Compra de Boleto aéreo con destino hacia Miami, Florida para participar en "Entrenamiento AVIATION LEAD AUDITOR" a realizarse del 01 al 05 de mayo del 2017, Participante: Carlos Alejandro Pérez Manzanares, Inspector de Certificación</t>
  </si>
  <si>
    <t>Libre Gestion</t>
  </si>
  <si>
    <t>Scadhis S.A de C.V</t>
  </si>
  <si>
    <t>Aire acondicionado de 18,000 BTU para ser instalado en Comunicaciones y Protocolo</t>
  </si>
  <si>
    <t>0614-241000-103-0</t>
  </si>
  <si>
    <t>Raf S.A de C.V</t>
  </si>
  <si>
    <t>Cintas YMCKOK para impresor Magic Rio Pro</t>
  </si>
  <si>
    <t>0210-260371-001-6</t>
  </si>
  <si>
    <t>K Y V S.A DE C.V</t>
  </si>
  <si>
    <t xml:space="preserve">Tintas HP </t>
  </si>
  <si>
    <t>0614-070590-102-1</t>
  </si>
  <si>
    <t>Contrato No. 05-2017</t>
  </si>
  <si>
    <t>Contrato No 06-2017</t>
  </si>
  <si>
    <t>Libre gestión</t>
  </si>
  <si>
    <t>José David Contreras Rivera</t>
  </si>
  <si>
    <t>Servcio de Auditoría de técnologia de la información</t>
  </si>
  <si>
    <t>0614-180368-008-0</t>
  </si>
  <si>
    <t>300 Vales de combustible según contrato 04/2017</t>
  </si>
  <si>
    <t>Agencia Internacional de viajes Panamex S.A de C.V</t>
  </si>
  <si>
    <t>3 Boletos aéreos hacias San José, Costa Rica</t>
  </si>
  <si>
    <t>0614-250985-001-7</t>
  </si>
  <si>
    <t>Net Support S.A de C.V</t>
  </si>
  <si>
    <t>Certificado de seguridad SSL Wildcard 3 years para todos los sitios de dominio.</t>
  </si>
  <si>
    <t>0614-100510-104-7</t>
  </si>
  <si>
    <t>Elmer Antonio Alegria Rodriguez</t>
  </si>
  <si>
    <t>Suministro e instlación de 5 espejos de 5 mm  para SUM</t>
  </si>
  <si>
    <t>1011-020176-102-4</t>
  </si>
  <si>
    <t>Walter Roberto Cuestas Pacheco</t>
  </si>
  <si>
    <t>Empastado pegado y cosido de libros de inscripcionde RAS.</t>
  </si>
  <si>
    <t>0614-111065-101-0</t>
  </si>
  <si>
    <t>Mapreco S.A de C.V</t>
  </si>
  <si>
    <t>Servicio de evacuación de fosa septica de 3 mts3.</t>
  </si>
  <si>
    <t>0614-200392-102-7</t>
  </si>
  <si>
    <t>Mantenimiento preventivo del vehiculos N-7457 Y N-3981.</t>
  </si>
  <si>
    <t>Formularios Standard S.A de C.V</t>
  </si>
  <si>
    <t>5 Talonarios de elaboración de formas continuas en numeración de 49001-54000.</t>
  </si>
  <si>
    <t>0614-030289-102-6</t>
  </si>
  <si>
    <t>Patricia Ivette Navarro de Peraza</t>
  </si>
  <si>
    <t>Boleto aéreo hacia la ciudad de Isla de las flores, Guatemala del 30 de mayo al 03 de junio del 2017, participante:Ing. Jorge Alberto Puquirre, Director Ejecutivo</t>
  </si>
  <si>
    <t>0614-200968-005-6</t>
  </si>
  <si>
    <t>24 mesas multiusos de poliuretano marca Lifetime</t>
  </si>
  <si>
    <t>Enmanuel S.A de C.V</t>
  </si>
  <si>
    <t>Serivicio de desodorización y aromatización para baños de la A.A.C para un periodo del 23 de mayo al 23 de diciembre del 2017.</t>
  </si>
  <si>
    <t>0614-111193-101-6</t>
  </si>
  <si>
    <t>Unidad de Adquisiciones y Contrataciones Institucional-UACI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</si>
</sst>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Segoe UI Light"/>
      <family val="2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8"/>
      <color theme="1"/>
      <name val="Calibri"/>
      <family val="2"/>
      <scheme val="minor"/>
    </font>
    <font>
      <b/>
      <sz val="18"/>
      <color theme="1"/>
      <name val="Century Gothic"/>
      <family val="2"/>
    </font>
    <font>
      <sz val="18"/>
      <color theme="1"/>
      <name val="Century Gothic"/>
      <family val="2"/>
    </font>
    <font>
      <b/>
      <sz val="14"/>
      <color theme="1"/>
      <name val="Century Gothic"/>
      <family val="2"/>
    </font>
    <font>
      <b/>
      <sz val="14"/>
      <color theme="1"/>
      <name val="Calibri"/>
      <family val="2"/>
      <scheme val="minor"/>
    </font>
    <font>
      <sz val="12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5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Border="1"/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44" fontId="3" fillId="0" borderId="26" xfId="1" applyFont="1" applyBorder="1" applyAlignment="1">
      <alignment horizontal="center" vertical="center"/>
    </xf>
    <xf numFmtId="14" fontId="3" fillId="0" borderId="9" xfId="1" applyNumberFormat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5" xfId="1" applyFont="1" applyBorder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44" fontId="5" fillId="0" borderId="28" xfId="1" applyFont="1" applyBorder="1" applyAlignment="1">
      <alignment horizontal="center" vertical="center"/>
    </xf>
    <xf numFmtId="44" fontId="1" fillId="0" borderId="0" xfId="1" applyFont="1" applyAlignment="1">
      <alignment horizontal="center"/>
    </xf>
    <xf numFmtId="14" fontId="3" fillId="0" borderId="15" xfId="1" applyNumberFormat="1" applyFont="1" applyBorder="1" applyAlignment="1">
      <alignment horizontal="center" vertical="center"/>
    </xf>
    <xf numFmtId="14" fontId="3" fillId="0" borderId="2" xfId="1" applyNumberFormat="1" applyFont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44" fontId="5" fillId="0" borderId="29" xfId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36" xfId="0" applyFont="1" applyBorder="1" applyAlignment="1">
      <alignment horizont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6" fillId="0" borderId="20" xfId="0" applyFont="1" applyBorder="1" applyAlignment="1">
      <alignment horizontal="left" wrapText="1"/>
    </xf>
    <xf numFmtId="0" fontId="3" fillId="0" borderId="35" xfId="1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44" fontId="3" fillId="0" borderId="48" xfId="1" applyFont="1" applyBorder="1" applyAlignment="1">
      <alignment horizontal="center" vertical="center"/>
    </xf>
    <xf numFmtId="44" fontId="3" fillId="0" borderId="18" xfId="1" applyFont="1" applyBorder="1" applyAlignment="1">
      <alignment horizontal="center" vertical="center"/>
    </xf>
    <xf numFmtId="44" fontId="3" fillId="0" borderId="49" xfId="1" applyFont="1" applyBorder="1" applyAlignment="1">
      <alignment horizontal="center" vertical="center"/>
    </xf>
    <xf numFmtId="44" fontId="3" fillId="0" borderId="18" xfId="1" applyFont="1" applyBorder="1" applyAlignment="1">
      <alignment horizontal="center" vertical="center" wrapText="1"/>
    </xf>
    <xf numFmtId="44" fontId="5" fillId="0" borderId="43" xfId="1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14" fontId="3" fillId="0" borderId="1" xfId="1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/>
    </xf>
    <xf numFmtId="14" fontId="3" fillId="0" borderId="26" xfId="1" applyNumberFormat="1" applyFont="1" applyBorder="1" applyAlignment="1">
      <alignment horizontal="center" vertical="center"/>
    </xf>
    <xf numFmtId="44" fontId="3" fillId="0" borderId="6" xfId="1" applyFont="1" applyBorder="1" applyAlignment="1">
      <alignment horizontal="center" vertical="center"/>
    </xf>
    <xf numFmtId="0" fontId="6" fillId="0" borderId="6" xfId="0" applyFont="1" applyBorder="1" applyAlignment="1">
      <alignment horizontal="left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14" fontId="3" fillId="0" borderId="8" xfId="1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44" fontId="3" fillId="0" borderId="39" xfId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44" fontId="3" fillId="0" borderId="20" xfId="1" applyFont="1" applyBorder="1" applyAlignment="1">
      <alignment horizontal="center" vertical="center"/>
    </xf>
    <xf numFmtId="44" fontId="3" fillId="0" borderId="27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30" xfId="0" applyNumberFormat="1" applyFont="1" applyBorder="1" applyAlignment="1">
      <alignment horizontal="center" vertical="center"/>
    </xf>
    <xf numFmtId="44" fontId="3" fillId="0" borderId="8" xfId="1" applyFont="1" applyBorder="1" applyAlignment="1">
      <alignment horizontal="center" vertical="center"/>
    </xf>
    <xf numFmtId="14" fontId="3" fillId="0" borderId="37" xfId="0" applyNumberFormat="1" applyFont="1" applyBorder="1" applyAlignment="1">
      <alignment horizontal="center" vertical="center"/>
    </xf>
    <xf numFmtId="44" fontId="3" fillId="0" borderId="48" xfId="1" applyFont="1" applyBorder="1" applyAlignment="1">
      <alignment horizontal="left" vertical="center" wrapText="1"/>
    </xf>
    <xf numFmtId="44" fontId="3" fillId="0" borderId="49" xfId="1" applyFont="1" applyBorder="1" applyAlignment="1">
      <alignment horizontal="left" vertical="center"/>
    </xf>
    <xf numFmtId="44" fontId="3" fillId="0" borderId="39" xfId="1" applyFont="1" applyBorder="1" applyAlignment="1">
      <alignment horizontal="left" vertical="center" wrapText="1"/>
    </xf>
    <xf numFmtId="44" fontId="3" fillId="0" borderId="18" xfId="1" applyFont="1" applyBorder="1" applyAlignment="1">
      <alignment horizontal="left" vertical="center" wrapText="1"/>
    </xf>
    <xf numFmtId="44" fontId="3" fillId="0" borderId="18" xfId="1" applyFont="1" applyBorder="1" applyAlignment="1">
      <alignment horizontal="left" vertical="center"/>
    </xf>
    <xf numFmtId="44" fontId="3" fillId="0" borderId="49" xfId="1" applyFont="1" applyBorder="1" applyAlignment="1">
      <alignment horizontal="left" vertical="center" wrapText="1"/>
    </xf>
    <xf numFmtId="44" fontId="5" fillId="0" borderId="43" xfId="1" applyFont="1" applyBorder="1" applyAlignment="1">
      <alignment horizontal="left" vertical="center"/>
    </xf>
    <xf numFmtId="0" fontId="12" fillId="3" borderId="35" xfId="0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 wrapText="1"/>
    </xf>
    <xf numFmtId="44" fontId="3" fillId="0" borderId="20" xfId="1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44" fontId="5" fillId="5" borderId="16" xfId="1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 wrapText="1"/>
    </xf>
    <xf numFmtId="44" fontId="5" fillId="5" borderId="16" xfId="1" applyFont="1" applyFill="1" applyBorder="1" applyAlignment="1">
      <alignment horizontal="center" vertical="center"/>
    </xf>
    <xf numFmtId="44" fontId="5" fillId="5" borderId="24" xfId="1" applyFont="1" applyFill="1" applyBorder="1" applyAlignment="1">
      <alignment horizontal="center" vertical="center" wrapText="1"/>
    </xf>
    <xf numFmtId="44" fontId="5" fillId="5" borderId="11" xfId="1" applyFont="1" applyFill="1" applyBorder="1" applyAlignment="1">
      <alignment horizontal="center" vertical="center"/>
    </xf>
    <xf numFmtId="44" fontId="5" fillId="5" borderId="12" xfId="1" applyFont="1" applyFill="1" applyBorder="1" applyAlignment="1">
      <alignment horizontal="center" vertical="center"/>
    </xf>
    <xf numFmtId="0" fontId="5" fillId="5" borderId="16" xfId="1" applyNumberFormat="1" applyFont="1" applyFill="1" applyBorder="1" applyAlignment="1">
      <alignment horizontal="center" vertical="center"/>
    </xf>
    <xf numFmtId="44" fontId="5" fillId="5" borderId="12" xfId="1" applyFont="1" applyFill="1" applyBorder="1" applyAlignment="1">
      <alignment horizontal="left" vertical="center"/>
    </xf>
    <xf numFmtId="0" fontId="12" fillId="5" borderId="16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 vertical="center"/>
    </xf>
    <xf numFmtId="44" fontId="5" fillId="5" borderId="28" xfId="1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vertical="center"/>
    </xf>
    <xf numFmtId="14" fontId="3" fillId="4" borderId="27" xfId="0" applyNumberFormat="1" applyFont="1" applyFill="1" applyBorder="1" applyAlignment="1">
      <alignment vertical="center"/>
    </xf>
    <xf numFmtId="0" fontId="3" fillId="4" borderId="27" xfId="0" applyFont="1" applyFill="1" applyBorder="1" applyAlignment="1">
      <alignment vertical="center" wrapText="1"/>
    </xf>
    <xf numFmtId="44" fontId="3" fillId="4" borderId="27" xfId="1" applyFont="1" applyFill="1" applyBorder="1" applyAlignment="1">
      <alignment horizontal="center" vertical="center"/>
    </xf>
    <xf numFmtId="44" fontId="3" fillId="4" borderId="48" xfId="1" applyFont="1" applyFill="1" applyBorder="1" applyAlignment="1">
      <alignment horizontal="center" vertical="center" wrapText="1"/>
    </xf>
    <xf numFmtId="0" fontId="10" fillId="3" borderId="16" xfId="0" applyNumberFormat="1" applyFont="1" applyFill="1" applyBorder="1" applyAlignment="1">
      <alignment horizontal="center" vertical="center"/>
    </xf>
    <xf numFmtId="17" fontId="3" fillId="0" borderId="20" xfId="0" applyNumberFormat="1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13" fillId="5" borderId="36" xfId="0" applyFont="1" applyFill="1" applyBorder="1" applyAlignment="1">
      <alignment horizontal="center"/>
    </xf>
    <xf numFmtId="44" fontId="5" fillId="2" borderId="11" xfId="1" applyFont="1" applyFill="1" applyBorder="1" applyAlignment="1">
      <alignment horizontal="center" vertical="center"/>
    </xf>
    <xf numFmtId="44" fontId="5" fillId="2" borderId="12" xfId="1" applyFont="1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4" fontId="5" fillId="5" borderId="41" xfId="1" applyFont="1" applyFill="1" applyBorder="1" applyAlignment="1">
      <alignment horizontal="center" vertical="center"/>
    </xf>
    <xf numFmtId="44" fontId="5" fillId="5" borderId="44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14" fontId="3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44" fontId="3" fillId="4" borderId="1" xfId="1" applyFont="1" applyFill="1" applyBorder="1" applyAlignment="1">
      <alignment horizontal="center" vertical="center"/>
    </xf>
    <xf numFmtId="44" fontId="3" fillId="4" borderId="1" xfId="1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8" xfId="1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4" fontId="3" fillId="0" borderId="27" xfId="1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 wrapText="1"/>
    </xf>
    <xf numFmtId="44" fontId="3" fillId="0" borderId="19" xfId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14" fontId="3" fillId="0" borderId="28" xfId="1" applyNumberFormat="1" applyFont="1" applyBorder="1" applyAlignment="1">
      <alignment horizontal="center" vertical="center"/>
    </xf>
    <xf numFmtId="44" fontId="3" fillId="0" borderId="43" xfId="1" applyFont="1" applyBorder="1" applyAlignment="1">
      <alignment horizontal="center" vertical="center" wrapText="1"/>
    </xf>
    <xf numFmtId="44" fontId="3" fillId="0" borderId="39" xfId="1" applyFont="1" applyBorder="1" applyAlignment="1">
      <alignment horizontal="center" vertical="center" wrapText="1"/>
    </xf>
    <xf numFmtId="44" fontId="3" fillId="0" borderId="48" xfId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44" fontId="3" fillId="0" borderId="28" xfId="1" applyFont="1" applyBorder="1" applyAlignment="1">
      <alignment horizontal="center" vertical="center"/>
    </xf>
    <xf numFmtId="44" fontId="3" fillId="0" borderId="27" xfId="1" applyFont="1" applyBorder="1" applyAlignment="1">
      <alignment horizontal="center" vertical="center"/>
    </xf>
    <xf numFmtId="44" fontId="3" fillId="0" borderId="20" xfId="1" applyFont="1" applyBorder="1" applyAlignment="1">
      <alignment horizontal="center" vertical="center"/>
    </xf>
    <xf numFmtId="44" fontId="3" fillId="0" borderId="8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30" xfId="0" applyNumberFormat="1" applyFont="1" applyBorder="1" applyAlignment="1">
      <alignment horizontal="center" vertical="center"/>
    </xf>
    <xf numFmtId="14" fontId="3" fillId="0" borderId="53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4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4" fontId="5" fillId="5" borderId="24" xfId="1" applyFont="1" applyFill="1" applyBorder="1" applyAlignment="1">
      <alignment horizontal="center" vertical="center"/>
    </xf>
    <xf numFmtId="44" fontId="5" fillId="5" borderId="17" xfId="1" applyFont="1" applyFill="1" applyBorder="1" applyAlignment="1">
      <alignment horizontal="center" vertical="center"/>
    </xf>
    <xf numFmtId="44" fontId="3" fillId="0" borderId="51" xfId="1" applyFont="1" applyBorder="1" applyAlignment="1">
      <alignment horizontal="center" vertical="center"/>
    </xf>
    <xf numFmtId="44" fontId="3" fillId="0" borderId="9" xfId="1" applyFont="1" applyBorder="1" applyAlignment="1">
      <alignment horizontal="center" vertical="center"/>
    </xf>
    <xf numFmtId="44" fontId="3" fillId="0" borderId="29" xfId="1" applyFont="1" applyBorder="1" applyAlignment="1">
      <alignment horizontal="center" vertical="center"/>
    </xf>
    <xf numFmtId="44" fontId="5" fillId="2" borderId="17" xfId="1" applyFont="1" applyFill="1" applyBorder="1" applyAlignment="1">
      <alignment horizontal="center" vertical="center"/>
    </xf>
    <xf numFmtId="44" fontId="5" fillId="5" borderId="29" xfId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28" xfId="0" applyFont="1" applyBorder="1" applyAlignment="1">
      <alignment vertical="center" wrapText="1"/>
    </xf>
    <xf numFmtId="0" fontId="5" fillId="4" borderId="54" xfId="0" applyFont="1" applyFill="1" applyBorder="1" applyAlignment="1">
      <alignment horizontal="center"/>
    </xf>
    <xf numFmtId="0" fontId="0" fillId="0" borderId="45" xfId="0" applyBorder="1" applyAlignment="1">
      <alignment horizontal="center" vertical="center"/>
    </xf>
    <xf numFmtId="44" fontId="5" fillId="5" borderId="43" xfId="1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/>
    </xf>
    <xf numFmtId="14" fontId="14" fillId="0" borderId="3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/>
    </xf>
    <xf numFmtId="0" fontId="6" fillId="0" borderId="41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/>
    </xf>
    <xf numFmtId="14" fontId="3" fillId="0" borderId="47" xfId="0" applyNumberFormat="1" applyFont="1" applyBorder="1" applyAlignment="1">
      <alignment horizontal="center" vertical="center"/>
    </xf>
    <xf numFmtId="14" fontId="3" fillId="0" borderId="6" xfId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44" fontId="5" fillId="0" borderId="41" xfId="1" applyFont="1" applyBorder="1" applyAlignment="1">
      <alignment horizontal="center" vertical="center"/>
    </xf>
    <xf numFmtId="44" fontId="5" fillId="0" borderId="44" xfId="1" applyFont="1" applyBorder="1" applyAlignment="1">
      <alignment horizontal="center" vertical="center"/>
    </xf>
    <xf numFmtId="0" fontId="5" fillId="5" borderId="17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4" fontId="3" fillId="0" borderId="27" xfId="1" applyFont="1" applyBorder="1" applyAlignment="1">
      <alignment horizontal="center" vertical="center"/>
    </xf>
    <xf numFmtId="44" fontId="3" fillId="0" borderId="8" xfId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 wrapText="1"/>
    </xf>
    <xf numFmtId="44" fontId="3" fillId="0" borderId="19" xfId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14" fontId="3" fillId="0" borderId="28" xfId="1" applyNumberFormat="1" applyFont="1" applyBorder="1" applyAlignment="1">
      <alignment horizontal="center" vertical="center"/>
    </xf>
    <xf numFmtId="44" fontId="3" fillId="0" borderId="43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/>
    </xf>
    <xf numFmtId="0" fontId="11" fillId="2" borderId="0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44" fontId="3" fillId="0" borderId="28" xfId="1" applyFont="1" applyBorder="1" applyAlignment="1">
      <alignment horizontal="center" vertical="center"/>
    </xf>
    <xf numFmtId="14" fontId="3" fillId="0" borderId="37" xfId="0" applyNumberFormat="1" applyFont="1" applyBorder="1" applyAlignment="1">
      <alignment horizontal="center" vertical="center"/>
    </xf>
    <xf numFmtId="44" fontId="3" fillId="0" borderId="20" xfId="1" applyFont="1" applyBorder="1" applyAlignment="1">
      <alignment horizontal="center" vertical="center"/>
    </xf>
    <xf numFmtId="44" fontId="3" fillId="0" borderId="27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48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14" fontId="3" fillId="0" borderId="41" xfId="1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44" fontId="3" fillId="0" borderId="41" xfId="1" applyFont="1" applyBorder="1" applyAlignment="1">
      <alignment horizontal="center" vertical="center"/>
    </xf>
    <xf numFmtId="44" fontId="3" fillId="0" borderId="55" xfId="1" applyFont="1" applyBorder="1" applyAlignment="1">
      <alignment horizontal="center" vertical="center"/>
    </xf>
    <xf numFmtId="44" fontId="3" fillId="0" borderId="44" xfId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44" fontId="3" fillId="0" borderId="41" xfId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44" fontId="3" fillId="0" borderId="28" xfId="1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3" fillId="0" borderId="27" xfId="0" applyFont="1" applyBorder="1" applyAlignment="1">
      <alignment vertical="center" wrapText="1"/>
    </xf>
    <xf numFmtId="0" fontId="5" fillId="5" borderId="36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44" fontId="3" fillId="0" borderId="3" xfId="1" applyFont="1" applyBorder="1" applyAlignment="1">
      <alignment vertical="center"/>
    </xf>
    <xf numFmtId="44" fontId="3" fillId="0" borderId="6" xfId="1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3" fillId="0" borderId="11" xfId="1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44" fontId="3" fillId="0" borderId="11" xfId="1" applyFont="1" applyBorder="1" applyAlignment="1">
      <alignment horizontal="center" vertical="center"/>
    </xf>
    <xf numFmtId="44" fontId="3" fillId="0" borderId="12" xfId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14" fontId="3" fillId="0" borderId="57" xfId="0" applyNumberFormat="1" applyFont="1" applyBorder="1" applyAlignment="1">
      <alignment horizontal="center" vertical="center"/>
    </xf>
    <xf numFmtId="44" fontId="3" fillId="0" borderId="44" xfId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38" xfId="0" applyNumberFormat="1" applyFont="1" applyBorder="1" applyAlignment="1">
      <alignment horizontal="center" vertical="center"/>
    </xf>
    <xf numFmtId="44" fontId="3" fillId="0" borderId="43" xfId="1" applyFont="1" applyBorder="1" applyAlignment="1">
      <alignment horizontal="center" vertical="center"/>
    </xf>
    <xf numFmtId="0" fontId="3" fillId="0" borderId="54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14" fontId="3" fillId="0" borderId="55" xfId="1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14" fontId="6" fillId="0" borderId="5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44" fontId="6" fillId="0" borderId="3" xfId="1" applyFont="1" applyBorder="1" applyAlignment="1">
      <alignment horizontal="center" vertical="center"/>
    </xf>
    <xf numFmtId="44" fontId="6" fillId="0" borderId="4" xfId="1" applyFont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44" fontId="5" fillId="5" borderId="22" xfId="1" applyFont="1" applyFill="1" applyBorder="1" applyAlignment="1">
      <alignment horizontal="center" vertical="center"/>
    </xf>
    <xf numFmtId="44" fontId="5" fillId="5" borderId="21" xfId="1" applyFont="1" applyFill="1" applyBorder="1" applyAlignment="1">
      <alignment horizontal="center" vertical="center"/>
    </xf>
    <xf numFmtId="44" fontId="5" fillId="5" borderId="23" xfId="1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53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right" vertical="center"/>
    </xf>
    <xf numFmtId="0" fontId="8" fillId="0" borderId="53" xfId="0" applyFont="1" applyBorder="1" applyAlignment="1">
      <alignment horizontal="righ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4" fontId="3" fillId="0" borderId="49" xfId="1" applyFont="1" applyBorder="1" applyAlignment="1">
      <alignment horizontal="center" vertical="center" wrapText="1"/>
    </xf>
    <xf numFmtId="44" fontId="3" fillId="0" borderId="48" xfId="1" applyFont="1" applyBorder="1" applyAlignment="1">
      <alignment horizontal="center" vertical="center" wrapText="1"/>
    </xf>
    <xf numFmtId="44" fontId="3" fillId="0" borderId="39" xfId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44" fontId="3" fillId="0" borderId="20" xfId="1" applyFont="1" applyBorder="1" applyAlignment="1">
      <alignment horizontal="center" vertical="center"/>
    </xf>
    <xf numFmtId="44" fontId="3" fillId="0" borderId="27" xfId="1" applyFont="1" applyBorder="1" applyAlignment="1">
      <alignment horizontal="center" vertical="center"/>
    </xf>
    <xf numFmtId="44" fontId="3" fillId="0" borderId="8" xfId="1" applyFont="1" applyBorder="1" applyAlignment="1">
      <alignment horizontal="center" vertical="center"/>
    </xf>
    <xf numFmtId="44" fontId="5" fillId="5" borderId="21" xfId="1" applyFont="1" applyFill="1" applyBorder="1" applyAlignment="1">
      <alignment horizontal="right" vertical="center"/>
    </xf>
    <xf numFmtId="44" fontId="5" fillId="5" borderId="23" xfId="1" applyFont="1" applyFill="1" applyBorder="1" applyAlignment="1">
      <alignment horizontal="right" vertical="center"/>
    </xf>
    <xf numFmtId="44" fontId="5" fillId="5" borderId="13" xfId="1" applyFont="1" applyFill="1" applyBorder="1" applyAlignment="1">
      <alignment horizontal="right" vertical="center"/>
    </xf>
    <xf numFmtId="44" fontId="5" fillId="5" borderId="52" xfId="1" applyFont="1" applyFill="1" applyBorder="1" applyAlignment="1">
      <alignment horizontal="right" vertical="center"/>
    </xf>
    <xf numFmtId="44" fontId="5" fillId="5" borderId="22" xfId="1" applyFont="1" applyFill="1" applyBorder="1" applyAlignment="1">
      <alignment horizontal="right" vertical="center"/>
    </xf>
    <xf numFmtId="44" fontId="3" fillId="0" borderId="41" xfId="1" applyFont="1" applyBorder="1" applyAlignment="1">
      <alignment horizontal="center" vertical="center"/>
    </xf>
    <xf numFmtId="44" fontId="3" fillId="0" borderId="28" xfId="1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4" fontId="3" fillId="0" borderId="41" xfId="1" applyNumberFormat="1" applyFont="1" applyBorder="1" applyAlignment="1">
      <alignment horizontal="center" vertical="center"/>
    </xf>
    <xf numFmtId="14" fontId="3" fillId="0" borderId="28" xfId="1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44" fontId="3" fillId="0" borderId="44" xfId="1" applyFont="1" applyBorder="1" applyAlignment="1">
      <alignment horizontal="center" vertical="center" wrapText="1"/>
    </xf>
    <xf numFmtId="44" fontId="3" fillId="0" borderId="43" xfId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14" fontId="3" fillId="0" borderId="27" xfId="1" applyNumberFormat="1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44" fontId="3" fillId="0" borderId="4" xfId="1" applyFont="1" applyBorder="1" applyAlignment="1">
      <alignment horizontal="center" vertical="center" wrapText="1"/>
    </xf>
    <xf numFmtId="44" fontId="3" fillId="0" borderId="18" xfId="1" applyFont="1" applyBorder="1" applyAlignment="1">
      <alignment horizontal="center" vertical="center" wrapText="1"/>
    </xf>
    <xf numFmtId="44" fontId="3" fillId="0" borderId="19" xfId="1" applyFont="1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6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4" fontId="3" fillId="0" borderId="3" xfId="1" applyNumberFormat="1" applyFont="1" applyBorder="1" applyAlignment="1">
      <alignment horizontal="center" vertical="center"/>
    </xf>
    <xf numFmtId="14" fontId="3" fillId="0" borderId="6" xfId="1" applyNumberFormat="1" applyFont="1" applyBorder="1" applyAlignment="1">
      <alignment horizontal="center" vertical="center"/>
    </xf>
    <xf numFmtId="0" fontId="5" fillId="5" borderId="22" xfId="0" applyFont="1" applyFill="1" applyBorder="1" applyAlignment="1">
      <alignment horizontal="right" vertical="center"/>
    </xf>
    <xf numFmtId="0" fontId="5" fillId="5" borderId="21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2</xdr:row>
      <xdr:rowOff>248509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45531" cy="1058134"/>
        </a:xfrm>
        <a:prstGeom prst="rect">
          <a:avLst/>
        </a:prstGeom>
      </xdr:spPr>
    </xdr:pic>
    <xdr:clientData/>
  </xdr:twoCellAnchor>
  <xdr:twoCellAnchor editAs="oneCell">
    <xdr:from>
      <xdr:col>9</xdr:col>
      <xdr:colOff>285749</xdr:colOff>
      <xdr:row>0</xdr:row>
      <xdr:rowOff>154780</xdr:rowOff>
    </xdr:from>
    <xdr:to>
      <xdr:col>9</xdr:col>
      <xdr:colOff>1546382</xdr:colOff>
      <xdr:row>2</xdr:row>
      <xdr:rowOff>445476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6780" y="154780"/>
          <a:ext cx="1260633" cy="1100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35721</xdr:colOff>
      <xdr:row>0</xdr:row>
      <xdr:rowOff>35719</xdr:rowOff>
    </xdr:from>
    <xdr:to>
      <xdr:col>2</xdr:col>
      <xdr:colOff>452438</xdr:colOff>
      <xdr:row>2</xdr:row>
      <xdr:rowOff>190500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1" y="35719"/>
          <a:ext cx="2428873" cy="964406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857250</xdr:colOff>
      <xdr:row>0</xdr:row>
      <xdr:rowOff>178592</xdr:rowOff>
    </xdr:from>
    <xdr:to>
      <xdr:col>9</xdr:col>
      <xdr:colOff>1236819</xdr:colOff>
      <xdr:row>2</xdr:row>
      <xdr:rowOff>406008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75" y="178592"/>
          <a:ext cx="1320163" cy="103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181939</xdr:colOff>
      <xdr:row>0</xdr:row>
      <xdr:rowOff>107022</xdr:rowOff>
    </xdr:from>
    <xdr:to>
      <xdr:col>1</xdr:col>
      <xdr:colOff>1091629</xdr:colOff>
      <xdr:row>2</xdr:row>
      <xdr:rowOff>261732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39" y="107022"/>
          <a:ext cx="1669550" cy="968081"/>
        </a:xfrm>
        <a:prstGeom prst="rect">
          <a:avLst/>
        </a:prstGeom>
      </xdr:spPr>
    </xdr:pic>
    <xdr:clientData/>
  </xdr:twoCellAnchor>
  <xdr:twoCellAnchor editAs="oneCell">
    <xdr:from>
      <xdr:col>10</xdr:col>
      <xdr:colOff>278651</xdr:colOff>
      <xdr:row>0</xdr:row>
      <xdr:rowOff>107157</xdr:rowOff>
    </xdr:from>
    <xdr:to>
      <xdr:col>10</xdr:col>
      <xdr:colOff>1653430</xdr:colOff>
      <xdr:row>2</xdr:row>
      <xdr:rowOff>395984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3848" y="107157"/>
          <a:ext cx="1374779" cy="11021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1142999</xdr:colOff>
      <xdr:row>2</xdr:row>
      <xdr:rowOff>423954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4999" cy="1230778"/>
        </a:xfrm>
        <a:prstGeom prst="rect">
          <a:avLst/>
        </a:prstGeom>
      </xdr:spPr>
    </xdr:pic>
    <xdr:clientData/>
  </xdr:twoCellAnchor>
  <xdr:twoCellAnchor editAs="oneCell">
    <xdr:from>
      <xdr:col>10</xdr:col>
      <xdr:colOff>403413</xdr:colOff>
      <xdr:row>0</xdr:row>
      <xdr:rowOff>44824</xdr:rowOff>
    </xdr:from>
    <xdr:to>
      <xdr:col>10</xdr:col>
      <xdr:colOff>1647265</xdr:colOff>
      <xdr:row>2</xdr:row>
      <xdr:rowOff>448925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8207" y="44824"/>
          <a:ext cx="1243852" cy="1210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33227</xdr:colOff>
      <xdr:row>0</xdr:row>
      <xdr:rowOff>0</xdr:rowOff>
    </xdr:from>
    <xdr:to>
      <xdr:col>2</xdr:col>
      <xdr:colOff>199360</xdr:colOff>
      <xdr:row>2</xdr:row>
      <xdr:rowOff>431948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27" y="0"/>
          <a:ext cx="2181889" cy="1240465"/>
        </a:xfrm>
        <a:prstGeom prst="rect">
          <a:avLst/>
        </a:prstGeom>
      </xdr:spPr>
    </xdr:pic>
    <xdr:clientData/>
  </xdr:twoCellAnchor>
  <xdr:twoCellAnchor editAs="oneCell">
    <xdr:from>
      <xdr:col>10</xdr:col>
      <xdr:colOff>376571</xdr:colOff>
      <xdr:row>0</xdr:row>
      <xdr:rowOff>44303</xdr:rowOff>
    </xdr:from>
    <xdr:to>
      <xdr:col>10</xdr:col>
      <xdr:colOff>1627995</xdr:colOff>
      <xdr:row>2</xdr:row>
      <xdr:rowOff>422835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8373" y="44303"/>
          <a:ext cx="1251424" cy="1187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2"/>
  <sheetViews>
    <sheetView zoomScale="80" zoomScaleNormal="80" workbookViewId="0">
      <selection activeCell="K1" sqref="K1:BA1048576"/>
    </sheetView>
  </sheetViews>
  <sheetFormatPr baseColWidth="10" defaultRowHeight="16.5" x14ac:dyDescent="0.3"/>
  <cols>
    <col min="1" max="1" width="12.85546875" style="26" bestFit="1" customWidth="1"/>
    <col min="2" max="2" width="18.7109375" style="2" customWidth="1"/>
    <col min="3" max="3" width="14.42578125" style="16" customWidth="1"/>
    <col min="4" max="4" width="15" style="1" customWidth="1"/>
    <col min="5" max="5" width="36.7109375" style="37" customWidth="1"/>
    <col min="6" max="6" width="73.42578125" style="2" customWidth="1"/>
    <col min="7" max="7" width="34.5703125" style="2" customWidth="1"/>
    <col min="8" max="8" width="16.5703125" style="2" customWidth="1"/>
    <col min="9" max="9" width="15.5703125" style="16" customWidth="1"/>
    <col min="10" max="10" width="25" style="16" customWidth="1"/>
  </cols>
  <sheetData>
    <row r="1" spans="1:10" s="19" customFormat="1" ht="33.75" customHeight="1" x14ac:dyDescent="0.3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</row>
    <row r="2" spans="1:10" s="19" customFormat="1" ht="30" customHeight="1" x14ac:dyDescent="0.35">
      <c r="A2" s="69"/>
      <c r="B2" s="278" t="s">
        <v>254</v>
      </c>
      <c r="C2" s="278"/>
      <c r="D2" s="278"/>
      <c r="E2" s="278"/>
      <c r="F2" s="278"/>
      <c r="G2" s="278"/>
      <c r="H2" s="278"/>
      <c r="I2" s="278"/>
      <c r="J2" s="278"/>
    </row>
    <row r="3" spans="1:10" s="19" customFormat="1" ht="39" customHeight="1" thickBot="1" x14ac:dyDescent="0.35">
      <c r="A3" s="279" t="s">
        <v>15</v>
      </c>
      <c r="B3" s="279"/>
      <c r="C3" s="279"/>
      <c r="D3" s="279"/>
      <c r="E3" s="279"/>
      <c r="F3" s="279"/>
      <c r="G3" s="279"/>
      <c r="H3" s="279"/>
      <c r="I3" s="279"/>
      <c r="J3" s="279"/>
    </row>
    <row r="4" spans="1:10" s="20" customFormat="1" ht="77.25" customHeight="1" thickBot="1" x14ac:dyDescent="0.35">
      <c r="A4" s="91" t="s">
        <v>13</v>
      </c>
      <c r="B4" s="92" t="s">
        <v>6</v>
      </c>
      <c r="C4" s="93" t="s">
        <v>9</v>
      </c>
      <c r="D4" s="94" t="s">
        <v>1</v>
      </c>
      <c r="E4" s="95" t="s">
        <v>7</v>
      </c>
      <c r="F4" s="96" t="s">
        <v>8</v>
      </c>
      <c r="G4" s="96" t="s">
        <v>11</v>
      </c>
      <c r="H4" s="97" t="s">
        <v>14</v>
      </c>
      <c r="I4" s="98" t="s">
        <v>2</v>
      </c>
      <c r="J4" s="99" t="s">
        <v>10</v>
      </c>
    </row>
    <row r="5" spans="1:10" s="4" customFormat="1" ht="24" customHeight="1" thickBot="1" x14ac:dyDescent="0.35">
      <c r="A5" s="43"/>
      <c r="B5" s="76"/>
      <c r="C5" s="9"/>
      <c r="D5" s="55"/>
      <c r="E5" s="35"/>
      <c r="F5" s="65"/>
      <c r="G5" s="65"/>
      <c r="H5" s="65"/>
      <c r="I5" s="72"/>
      <c r="J5" s="38"/>
    </row>
    <row r="6" spans="1:10" s="4" customFormat="1" ht="17.25" thickBot="1" x14ac:dyDescent="0.35">
      <c r="A6" s="98"/>
      <c r="B6" s="280" t="s">
        <v>4</v>
      </c>
      <c r="C6" s="281"/>
      <c r="D6" s="281"/>
      <c r="E6" s="281"/>
      <c r="F6" s="281"/>
      <c r="G6" s="281"/>
      <c r="H6" s="282"/>
      <c r="I6" s="100">
        <f>SUM(I5:I5)</f>
        <v>0</v>
      </c>
      <c r="J6" s="101"/>
    </row>
    <row r="7" spans="1:10" s="4" customFormat="1" ht="23.25" customHeight="1" thickBot="1" x14ac:dyDescent="0.35">
      <c r="A7" s="24"/>
      <c r="B7" s="23"/>
      <c r="C7" s="13"/>
      <c r="D7" s="8"/>
      <c r="E7" s="62"/>
      <c r="F7" s="64"/>
      <c r="G7" s="64"/>
      <c r="H7" s="64"/>
      <c r="I7" s="71"/>
      <c r="J7" s="40"/>
    </row>
    <row r="8" spans="1:10" s="4" customFormat="1" ht="24" customHeight="1" thickBot="1" x14ac:dyDescent="0.35">
      <c r="A8" s="102">
        <f>SUM(A7:A7)</f>
        <v>0</v>
      </c>
      <c r="B8" s="281" t="s">
        <v>3</v>
      </c>
      <c r="C8" s="281"/>
      <c r="D8" s="281"/>
      <c r="E8" s="281"/>
      <c r="F8" s="281"/>
      <c r="G8" s="281"/>
      <c r="H8" s="282"/>
      <c r="I8" s="100">
        <f>SUM(I7:I7)</f>
        <v>0</v>
      </c>
      <c r="J8" s="101"/>
    </row>
    <row r="9" spans="1:10" s="34" customFormat="1" ht="33" x14ac:dyDescent="0.25">
      <c r="A9" s="32">
        <v>1</v>
      </c>
      <c r="B9" s="33" t="s">
        <v>18</v>
      </c>
      <c r="C9" s="10">
        <v>42744</v>
      </c>
      <c r="D9" s="57">
        <v>4819</v>
      </c>
      <c r="E9" s="58" t="s">
        <v>19</v>
      </c>
      <c r="F9" s="58" t="s">
        <v>20</v>
      </c>
      <c r="G9" s="59" t="s">
        <v>21</v>
      </c>
      <c r="H9" s="59">
        <v>54306</v>
      </c>
      <c r="I9" s="75">
        <v>4690</v>
      </c>
      <c r="J9" s="60" t="s">
        <v>22</v>
      </c>
    </row>
    <row r="10" spans="1:10" s="34" customFormat="1" ht="33" x14ac:dyDescent="0.25">
      <c r="A10" s="29">
        <v>1</v>
      </c>
      <c r="B10" s="33" t="s">
        <v>18</v>
      </c>
      <c r="C10" s="18">
        <v>42751</v>
      </c>
      <c r="D10" s="73">
        <v>4821</v>
      </c>
      <c r="E10" s="7" t="s">
        <v>23</v>
      </c>
      <c r="F10" s="7" t="s">
        <v>24</v>
      </c>
      <c r="G10" s="68" t="s">
        <v>25</v>
      </c>
      <c r="H10" s="68">
        <v>54305</v>
      </c>
      <c r="I10" s="12">
        <v>678</v>
      </c>
      <c r="J10" s="41" t="s">
        <v>26</v>
      </c>
    </row>
    <row r="11" spans="1:10" s="34" customFormat="1" ht="76.5" customHeight="1" thickBot="1" x14ac:dyDescent="0.3">
      <c r="A11" s="29">
        <v>1</v>
      </c>
      <c r="B11" s="33" t="s">
        <v>18</v>
      </c>
      <c r="C11" s="18">
        <v>42760</v>
      </c>
      <c r="D11" s="73">
        <v>4820</v>
      </c>
      <c r="E11" s="58" t="s">
        <v>27</v>
      </c>
      <c r="F11" s="7" t="s">
        <v>28</v>
      </c>
      <c r="G11" s="59" t="s">
        <v>29</v>
      </c>
      <c r="H11" s="59">
        <v>54402</v>
      </c>
      <c r="I11" s="12">
        <v>1580</v>
      </c>
      <c r="J11" s="41" t="s">
        <v>30</v>
      </c>
    </row>
    <row r="12" spans="1:10" s="34" customFormat="1" ht="24" customHeight="1" x14ac:dyDescent="0.25">
      <c r="A12" s="119">
        <f>SUM(A9:A11)</f>
        <v>3</v>
      </c>
      <c r="B12" s="283" t="s">
        <v>5</v>
      </c>
      <c r="C12" s="283"/>
      <c r="D12" s="283"/>
      <c r="E12" s="283"/>
      <c r="F12" s="283"/>
      <c r="G12" s="283"/>
      <c r="H12" s="284"/>
      <c r="I12" s="121">
        <f>I9+I10+I11</f>
        <v>6948</v>
      </c>
      <c r="J12" s="122"/>
    </row>
    <row r="13" spans="1:10" s="34" customFormat="1" ht="76.5" customHeight="1" x14ac:dyDescent="0.25">
      <c r="A13" s="120">
        <v>1</v>
      </c>
      <c r="B13" s="123" t="s">
        <v>18</v>
      </c>
      <c r="C13" s="124">
        <v>42744</v>
      </c>
      <c r="D13" s="125" t="s">
        <v>135</v>
      </c>
      <c r="E13" s="125" t="s">
        <v>136</v>
      </c>
      <c r="F13" s="125" t="s">
        <v>137</v>
      </c>
      <c r="G13" s="123" t="s">
        <v>138</v>
      </c>
      <c r="H13" s="120">
        <v>54203</v>
      </c>
      <c r="I13" s="126">
        <v>11500</v>
      </c>
      <c r="J13" s="127" t="s">
        <v>139</v>
      </c>
    </row>
    <row r="14" spans="1:10" s="34" customFormat="1" ht="62.25" customHeight="1" thickBot="1" x14ac:dyDescent="0.3">
      <c r="A14" s="107">
        <v>1</v>
      </c>
      <c r="B14" s="108" t="s">
        <v>18</v>
      </c>
      <c r="C14" s="109">
        <v>42744</v>
      </c>
      <c r="D14" s="110" t="s">
        <v>123</v>
      </c>
      <c r="E14" s="110" t="s">
        <v>124</v>
      </c>
      <c r="F14" s="110" t="s">
        <v>125</v>
      </c>
      <c r="G14" s="108" t="s">
        <v>126</v>
      </c>
      <c r="H14" s="128">
        <v>54599</v>
      </c>
      <c r="I14" s="111">
        <v>7800</v>
      </c>
      <c r="J14" s="112" t="s">
        <v>127</v>
      </c>
    </row>
    <row r="15" spans="1:10" s="34" customFormat="1" ht="24" customHeight="1" thickBot="1" x14ac:dyDescent="0.3">
      <c r="A15" s="96">
        <f>SUM(A13:A14)</f>
        <v>2</v>
      </c>
      <c r="B15" s="288" t="s">
        <v>122</v>
      </c>
      <c r="C15" s="289"/>
      <c r="D15" s="289"/>
      <c r="E15" s="289"/>
      <c r="F15" s="289"/>
      <c r="G15" s="289"/>
      <c r="H15" s="290"/>
      <c r="I15" s="100">
        <f>SUM(I13:I14)</f>
        <v>19300</v>
      </c>
      <c r="J15" s="101"/>
    </row>
    <row r="16" spans="1:10" s="34" customFormat="1" ht="33" customHeight="1" thickBot="1" x14ac:dyDescent="0.3">
      <c r="A16" s="113">
        <f>A6+A8+A12+A15</f>
        <v>5</v>
      </c>
      <c r="B16" s="285" t="s">
        <v>31</v>
      </c>
      <c r="C16" s="286"/>
      <c r="D16" s="286"/>
      <c r="E16" s="286"/>
      <c r="F16" s="286"/>
      <c r="G16" s="286"/>
      <c r="H16" s="287"/>
      <c r="I16" s="15">
        <f>I12+I15</f>
        <v>26248</v>
      </c>
      <c r="J16" s="42"/>
    </row>
    <row r="17" spans="11:11" x14ac:dyDescent="0.3">
      <c r="K17" s="3"/>
    </row>
    <row r="18" spans="11:11" x14ac:dyDescent="0.3">
      <c r="K18" s="3"/>
    </row>
    <row r="19" spans="11:11" x14ac:dyDescent="0.3">
      <c r="K19" s="3"/>
    </row>
    <row r="20" spans="11:11" x14ac:dyDescent="0.3">
      <c r="K20" s="3"/>
    </row>
    <row r="21" spans="11:11" x14ac:dyDescent="0.3">
      <c r="K21" s="3"/>
    </row>
    <row r="22" spans="11:11" x14ac:dyDescent="0.3">
      <c r="K22" s="3"/>
    </row>
    <row r="23" spans="11:11" x14ac:dyDescent="0.3">
      <c r="K23" s="3"/>
    </row>
    <row r="24" spans="11:11" x14ac:dyDescent="0.3">
      <c r="K24" s="3"/>
    </row>
    <row r="25" spans="11:11" x14ac:dyDescent="0.3">
      <c r="K25" s="3"/>
    </row>
    <row r="26" spans="11:11" x14ac:dyDescent="0.3">
      <c r="K26" s="3"/>
    </row>
    <row r="27" spans="11:11" x14ac:dyDescent="0.3">
      <c r="K27" s="3"/>
    </row>
    <row r="28" spans="11:11" x14ac:dyDescent="0.3">
      <c r="K28" s="3"/>
    </row>
    <row r="29" spans="11:11" x14ac:dyDescent="0.3">
      <c r="K29" s="3"/>
    </row>
    <row r="30" spans="11:11" x14ac:dyDescent="0.3">
      <c r="K30" s="3"/>
    </row>
    <row r="31" spans="11:11" x14ac:dyDescent="0.3">
      <c r="K31" s="3"/>
    </row>
    <row r="32" spans="11:11" x14ac:dyDescent="0.3">
      <c r="K32" s="3"/>
    </row>
    <row r="33" spans="11:11" x14ac:dyDescent="0.3">
      <c r="K33" s="3"/>
    </row>
    <row r="34" spans="11:11" x14ac:dyDescent="0.3">
      <c r="K34" s="3"/>
    </row>
    <row r="35" spans="11:11" x14ac:dyDescent="0.3">
      <c r="K35" s="3"/>
    </row>
    <row r="36" spans="11:11" x14ac:dyDescent="0.3">
      <c r="K36" s="3"/>
    </row>
    <row r="37" spans="11:11" x14ac:dyDescent="0.3">
      <c r="K37" s="3"/>
    </row>
    <row r="38" spans="11:11" x14ac:dyDescent="0.3">
      <c r="K38" s="3"/>
    </row>
    <row r="39" spans="11:11" x14ac:dyDescent="0.3">
      <c r="K39" s="3"/>
    </row>
    <row r="40" spans="11:11" x14ac:dyDescent="0.3">
      <c r="K40" s="3"/>
    </row>
    <row r="41" spans="11:11" x14ac:dyDescent="0.3">
      <c r="K41" s="3"/>
    </row>
    <row r="42" spans="11:11" x14ac:dyDescent="0.3">
      <c r="K42" s="3"/>
    </row>
    <row r="43" spans="11:11" x14ac:dyDescent="0.3">
      <c r="K43" s="3"/>
    </row>
    <row r="44" spans="11:11" x14ac:dyDescent="0.3">
      <c r="K44" s="3"/>
    </row>
    <row r="45" spans="11:11" x14ac:dyDescent="0.3">
      <c r="K45" s="3"/>
    </row>
    <row r="46" spans="11:11" x14ac:dyDescent="0.3">
      <c r="K46" s="3"/>
    </row>
    <row r="47" spans="11:11" x14ac:dyDescent="0.3">
      <c r="K47" s="3"/>
    </row>
    <row r="48" spans="11:11" x14ac:dyDescent="0.3">
      <c r="K48" s="3"/>
    </row>
    <row r="49" spans="11:11" x14ac:dyDescent="0.3">
      <c r="K49" s="3"/>
    </row>
    <row r="50" spans="11:11" x14ac:dyDescent="0.3">
      <c r="K50" s="3"/>
    </row>
    <row r="51" spans="11:11" x14ac:dyDescent="0.3">
      <c r="K51" s="3"/>
    </row>
    <row r="52" spans="11:11" x14ac:dyDescent="0.3">
      <c r="K52" s="3"/>
    </row>
    <row r="53" spans="11:11" x14ac:dyDescent="0.3">
      <c r="K53" s="3"/>
    </row>
    <row r="54" spans="11:11" x14ac:dyDescent="0.3">
      <c r="K54" s="3"/>
    </row>
    <row r="55" spans="11:11" x14ac:dyDescent="0.3">
      <c r="K55" s="3"/>
    </row>
    <row r="56" spans="11:11" x14ac:dyDescent="0.3">
      <c r="K56" s="3"/>
    </row>
    <row r="57" spans="11:11" x14ac:dyDescent="0.3">
      <c r="K57" s="3"/>
    </row>
    <row r="58" spans="11:11" x14ac:dyDescent="0.3">
      <c r="K58" s="3"/>
    </row>
    <row r="59" spans="11:11" x14ac:dyDescent="0.3">
      <c r="K59" s="3"/>
    </row>
    <row r="60" spans="11:11" x14ac:dyDescent="0.3">
      <c r="K60" s="3"/>
    </row>
    <row r="61" spans="11:11" x14ac:dyDescent="0.3">
      <c r="K61" s="3"/>
    </row>
    <row r="62" spans="11:11" x14ac:dyDescent="0.3">
      <c r="K62" s="3"/>
    </row>
    <row r="63" spans="11:11" x14ac:dyDescent="0.3">
      <c r="K63" s="3"/>
    </row>
    <row r="64" spans="11:11" x14ac:dyDescent="0.3">
      <c r="K64" s="3"/>
    </row>
    <row r="65" spans="11:11" x14ac:dyDescent="0.3">
      <c r="K65" s="3"/>
    </row>
    <row r="66" spans="11:11" x14ac:dyDescent="0.3">
      <c r="K66" s="3"/>
    </row>
    <row r="67" spans="11:11" x14ac:dyDescent="0.3">
      <c r="K67" s="3"/>
    </row>
    <row r="68" spans="11:11" x14ac:dyDescent="0.3">
      <c r="K68" s="3"/>
    </row>
    <row r="69" spans="11:11" x14ac:dyDescent="0.3">
      <c r="K69" s="3"/>
    </row>
    <row r="70" spans="11:11" x14ac:dyDescent="0.3">
      <c r="K70" s="3"/>
    </row>
    <row r="71" spans="11:11" x14ac:dyDescent="0.3">
      <c r="K71" s="3"/>
    </row>
    <row r="72" spans="11:11" x14ac:dyDescent="0.3">
      <c r="K72" s="3"/>
    </row>
    <row r="73" spans="11:11" x14ac:dyDescent="0.3">
      <c r="K73" s="3"/>
    </row>
    <row r="74" spans="11:11" x14ac:dyDescent="0.3">
      <c r="K74" s="3"/>
    </row>
    <row r="75" spans="11:11" x14ac:dyDescent="0.3">
      <c r="K75" s="3"/>
    </row>
    <row r="76" spans="11:11" x14ac:dyDescent="0.3">
      <c r="K76" s="3"/>
    </row>
    <row r="77" spans="11:11" x14ac:dyDescent="0.3">
      <c r="K77" s="3"/>
    </row>
    <row r="78" spans="11:11" x14ac:dyDescent="0.3">
      <c r="K78" s="3"/>
    </row>
    <row r="79" spans="11:11" x14ac:dyDescent="0.3">
      <c r="K79" s="3"/>
    </row>
    <row r="80" spans="11:11" x14ac:dyDescent="0.3">
      <c r="K80" s="3"/>
    </row>
    <row r="81" spans="11:11" x14ac:dyDescent="0.3">
      <c r="K81" s="3"/>
    </row>
    <row r="82" spans="11:11" x14ac:dyDescent="0.3">
      <c r="K82" s="3"/>
    </row>
    <row r="83" spans="11:11" x14ac:dyDescent="0.3">
      <c r="K83" s="3"/>
    </row>
    <row r="84" spans="11:11" x14ac:dyDescent="0.3">
      <c r="K84" s="3"/>
    </row>
    <row r="85" spans="11:11" x14ac:dyDescent="0.3">
      <c r="K85" s="3"/>
    </row>
    <row r="86" spans="11:11" x14ac:dyDescent="0.3">
      <c r="K86" s="3"/>
    </row>
    <row r="87" spans="11:11" x14ac:dyDescent="0.3">
      <c r="K87" s="3"/>
    </row>
    <row r="88" spans="11:11" x14ac:dyDescent="0.3">
      <c r="K88" s="3"/>
    </row>
    <row r="89" spans="11:11" x14ac:dyDescent="0.3">
      <c r="K89" s="3"/>
    </row>
    <row r="90" spans="11:11" x14ac:dyDescent="0.3">
      <c r="K90" s="3"/>
    </row>
    <row r="91" spans="11:11" x14ac:dyDescent="0.3">
      <c r="K91" s="3"/>
    </row>
    <row r="92" spans="11:11" x14ac:dyDescent="0.3">
      <c r="K92" s="3"/>
    </row>
    <row r="93" spans="11:11" x14ac:dyDescent="0.3">
      <c r="K93" s="3"/>
    </row>
    <row r="94" spans="11:11" x14ac:dyDescent="0.3">
      <c r="K94" s="3"/>
    </row>
    <row r="95" spans="11:11" x14ac:dyDescent="0.3">
      <c r="K95" s="3"/>
    </row>
    <row r="96" spans="11:11" x14ac:dyDescent="0.3">
      <c r="K96" s="3"/>
    </row>
    <row r="97" spans="11:11" x14ac:dyDescent="0.3">
      <c r="K97" s="3"/>
    </row>
    <row r="98" spans="11:11" x14ac:dyDescent="0.3">
      <c r="K98" s="3"/>
    </row>
    <row r="99" spans="11:11" x14ac:dyDescent="0.3">
      <c r="K99" s="3"/>
    </row>
    <row r="100" spans="11:11" x14ac:dyDescent="0.3">
      <c r="K100" s="3"/>
    </row>
    <row r="101" spans="11:11" x14ac:dyDescent="0.3">
      <c r="K101" s="3"/>
    </row>
    <row r="102" spans="11:11" x14ac:dyDescent="0.3">
      <c r="K102" s="3"/>
    </row>
    <row r="103" spans="11:11" x14ac:dyDescent="0.3">
      <c r="K103" s="3"/>
    </row>
    <row r="104" spans="11:11" x14ac:dyDescent="0.3">
      <c r="K104" s="3"/>
    </row>
    <row r="105" spans="11:11" x14ac:dyDescent="0.3">
      <c r="K105" s="3"/>
    </row>
    <row r="106" spans="11:11" x14ac:dyDescent="0.3">
      <c r="K106" s="3"/>
    </row>
    <row r="107" spans="11:11" x14ac:dyDescent="0.3">
      <c r="K107" s="3"/>
    </row>
    <row r="108" spans="11:11" x14ac:dyDescent="0.3">
      <c r="K108" s="3"/>
    </row>
    <row r="109" spans="11:11" x14ac:dyDescent="0.3">
      <c r="K109" s="3"/>
    </row>
    <row r="110" spans="11:11" x14ac:dyDescent="0.3">
      <c r="K110" s="3"/>
    </row>
    <row r="111" spans="11:11" x14ac:dyDescent="0.3">
      <c r="K111" s="3"/>
    </row>
    <row r="112" spans="11:11" x14ac:dyDescent="0.3">
      <c r="K112" s="3"/>
    </row>
    <row r="113" spans="11:11" x14ac:dyDescent="0.3">
      <c r="K113" s="3"/>
    </row>
    <row r="114" spans="11:11" x14ac:dyDescent="0.3">
      <c r="K114" s="3"/>
    </row>
    <row r="115" spans="11:11" x14ac:dyDescent="0.3">
      <c r="K115" s="3"/>
    </row>
    <row r="116" spans="11:11" x14ac:dyDescent="0.3">
      <c r="K116" s="3"/>
    </row>
    <row r="117" spans="11:11" x14ac:dyDescent="0.3">
      <c r="K117" s="3"/>
    </row>
    <row r="118" spans="11:11" x14ac:dyDescent="0.3">
      <c r="K118" s="3"/>
    </row>
    <row r="119" spans="11:11" x14ac:dyDescent="0.3">
      <c r="K119" s="3"/>
    </row>
    <row r="120" spans="11:11" x14ac:dyDescent="0.3">
      <c r="K120" s="3"/>
    </row>
    <row r="121" spans="11:11" x14ac:dyDescent="0.3">
      <c r="K121" s="3"/>
    </row>
    <row r="122" spans="11:11" x14ac:dyDescent="0.3">
      <c r="K122" s="3"/>
    </row>
    <row r="123" spans="11:11" x14ac:dyDescent="0.3">
      <c r="K123" s="3"/>
    </row>
    <row r="124" spans="11:11" x14ac:dyDescent="0.3">
      <c r="K124" s="3"/>
    </row>
    <row r="125" spans="11:11" x14ac:dyDescent="0.3">
      <c r="K125" s="3"/>
    </row>
    <row r="126" spans="11:11" x14ac:dyDescent="0.3">
      <c r="K126" s="3"/>
    </row>
    <row r="127" spans="11:11" x14ac:dyDescent="0.3">
      <c r="K127" s="3"/>
    </row>
    <row r="128" spans="11:11" x14ac:dyDescent="0.3">
      <c r="K128" s="3"/>
    </row>
    <row r="129" spans="11:11" x14ac:dyDescent="0.3">
      <c r="K129" s="3"/>
    </row>
    <row r="130" spans="11:11" x14ac:dyDescent="0.3">
      <c r="K130" s="3"/>
    </row>
    <row r="131" spans="11:11" x14ac:dyDescent="0.3">
      <c r="K131" s="3"/>
    </row>
    <row r="132" spans="11:11" x14ac:dyDescent="0.3">
      <c r="K132" s="3"/>
    </row>
    <row r="133" spans="11:11" x14ac:dyDescent="0.3">
      <c r="K133" s="3"/>
    </row>
    <row r="134" spans="11:11" x14ac:dyDescent="0.3">
      <c r="K134" s="3"/>
    </row>
    <row r="135" spans="11:11" x14ac:dyDescent="0.3">
      <c r="K135" s="3"/>
    </row>
    <row r="136" spans="11:11" x14ac:dyDescent="0.3">
      <c r="K136" s="3"/>
    </row>
    <row r="137" spans="11:11" x14ac:dyDescent="0.3">
      <c r="K137" s="3"/>
    </row>
    <row r="138" spans="11:11" x14ac:dyDescent="0.3">
      <c r="K138" s="3"/>
    </row>
    <row r="139" spans="11:11" x14ac:dyDescent="0.3">
      <c r="K139" s="3"/>
    </row>
    <row r="140" spans="11:11" x14ac:dyDescent="0.3">
      <c r="K140" s="3"/>
    </row>
    <row r="141" spans="11:11" x14ac:dyDescent="0.3">
      <c r="K141" s="3"/>
    </row>
    <row r="142" spans="11:11" x14ac:dyDescent="0.3">
      <c r="K142" s="3"/>
    </row>
    <row r="143" spans="11:11" x14ac:dyDescent="0.3">
      <c r="K143" s="3"/>
    </row>
    <row r="144" spans="11:11" x14ac:dyDescent="0.3">
      <c r="K144" s="3"/>
    </row>
    <row r="145" spans="11:11" x14ac:dyDescent="0.3">
      <c r="K145" s="3"/>
    </row>
    <row r="146" spans="11:11" x14ac:dyDescent="0.3">
      <c r="K146" s="3"/>
    </row>
    <row r="147" spans="11:11" x14ac:dyDescent="0.3">
      <c r="K147" s="3"/>
    </row>
    <row r="148" spans="11:11" x14ac:dyDescent="0.3">
      <c r="K148" s="3"/>
    </row>
    <row r="149" spans="11:11" x14ac:dyDescent="0.3">
      <c r="K149" s="3"/>
    </row>
    <row r="150" spans="11:11" x14ac:dyDescent="0.3">
      <c r="K150" s="3"/>
    </row>
    <row r="151" spans="11:11" x14ac:dyDescent="0.3">
      <c r="K151" s="3"/>
    </row>
    <row r="152" spans="11:11" x14ac:dyDescent="0.3">
      <c r="K152" s="3"/>
    </row>
    <row r="153" spans="11:11" x14ac:dyDescent="0.3">
      <c r="K153" s="3"/>
    </row>
    <row r="154" spans="11:11" x14ac:dyDescent="0.3">
      <c r="K154" s="3"/>
    </row>
    <row r="155" spans="11:11" x14ac:dyDescent="0.3">
      <c r="K155" s="3"/>
    </row>
    <row r="156" spans="11:11" x14ac:dyDescent="0.3">
      <c r="K156" s="3"/>
    </row>
    <row r="157" spans="11:11" x14ac:dyDescent="0.3">
      <c r="K157" s="3"/>
    </row>
    <row r="158" spans="11:11" x14ac:dyDescent="0.3">
      <c r="K158" s="3"/>
    </row>
    <row r="159" spans="11:11" x14ac:dyDescent="0.3">
      <c r="K159" s="3"/>
    </row>
    <row r="160" spans="11:11" x14ac:dyDescent="0.3">
      <c r="K160" s="3"/>
    </row>
    <row r="161" spans="11:11" x14ac:dyDescent="0.3">
      <c r="K161" s="3"/>
    </row>
    <row r="162" spans="11:11" x14ac:dyDescent="0.3">
      <c r="K162" s="3"/>
    </row>
    <row r="163" spans="11:11" x14ac:dyDescent="0.3">
      <c r="K163" s="3"/>
    </row>
    <row r="164" spans="11:11" x14ac:dyDescent="0.3">
      <c r="K164" s="3"/>
    </row>
    <row r="165" spans="11:11" x14ac:dyDescent="0.3">
      <c r="K165" s="3"/>
    </row>
    <row r="166" spans="11:11" x14ac:dyDescent="0.3">
      <c r="K166" s="3"/>
    </row>
    <row r="167" spans="11:11" x14ac:dyDescent="0.3">
      <c r="K167" s="3"/>
    </row>
    <row r="168" spans="11:11" x14ac:dyDescent="0.3">
      <c r="K168" s="3"/>
    </row>
    <row r="169" spans="11:11" x14ac:dyDescent="0.3">
      <c r="K169" s="3"/>
    </row>
    <row r="170" spans="11:11" x14ac:dyDescent="0.3">
      <c r="K170" s="3"/>
    </row>
    <row r="171" spans="11:11" x14ac:dyDescent="0.3">
      <c r="K171" s="3"/>
    </row>
    <row r="172" spans="11:11" x14ac:dyDescent="0.3">
      <c r="K172" s="3"/>
    </row>
    <row r="173" spans="11:11" x14ac:dyDescent="0.3">
      <c r="K173" s="3"/>
    </row>
    <row r="174" spans="11:11" x14ac:dyDescent="0.3">
      <c r="K174" s="3"/>
    </row>
    <row r="175" spans="11:11" x14ac:dyDescent="0.3">
      <c r="K175" s="3"/>
    </row>
    <row r="176" spans="11:11" x14ac:dyDescent="0.3">
      <c r="K176" s="3"/>
    </row>
    <row r="177" spans="11:11" x14ac:dyDescent="0.3">
      <c r="K177" s="3"/>
    </row>
    <row r="178" spans="11:11" x14ac:dyDescent="0.3">
      <c r="K178" s="3"/>
    </row>
    <row r="179" spans="11:11" x14ac:dyDescent="0.3">
      <c r="K179" s="3"/>
    </row>
    <row r="180" spans="11:11" x14ac:dyDescent="0.3">
      <c r="K180" s="3"/>
    </row>
    <row r="181" spans="11:11" x14ac:dyDescent="0.3">
      <c r="K181" s="3"/>
    </row>
    <row r="182" spans="11:11" x14ac:dyDescent="0.3">
      <c r="K182" s="3"/>
    </row>
    <row r="183" spans="11:11" x14ac:dyDescent="0.3">
      <c r="K183" s="3"/>
    </row>
    <row r="184" spans="11:11" x14ac:dyDescent="0.3">
      <c r="K184" s="3"/>
    </row>
    <row r="185" spans="11:11" x14ac:dyDescent="0.3">
      <c r="K185" s="3"/>
    </row>
    <row r="186" spans="11:11" x14ac:dyDescent="0.3">
      <c r="K186" s="3"/>
    </row>
    <row r="187" spans="11:11" x14ac:dyDescent="0.3">
      <c r="K187" s="3"/>
    </row>
    <row r="188" spans="11:11" x14ac:dyDescent="0.3">
      <c r="K188" s="3"/>
    </row>
    <row r="189" spans="11:11" x14ac:dyDescent="0.3">
      <c r="K189" s="3"/>
    </row>
    <row r="190" spans="11:11" x14ac:dyDescent="0.3">
      <c r="K190" s="3"/>
    </row>
    <row r="191" spans="11:11" x14ac:dyDescent="0.3">
      <c r="K191" s="3"/>
    </row>
    <row r="192" spans="11:11" x14ac:dyDescent="0.3">
      <c r="K192" s="3"/>
    </row>
    <row r="193" spans="11:11" x14ac:dyDescent="0.3">
      <c r="K193" s="3"/>
    </row>
    <row r="194" spans="11:11" x14ac:dyDescent="0.3">
      <c r="K194" s="3"/>
    </row>
    <row r="195" spans="11:11" x14ac:dyDescent="0.3">
      <c r="K195" s="3"/>
    </row>
    <row r="196" spans="11:11" x14ac:dyDescent="0.3">
      <c r="K196" s="3"/>
    </row>
    <row r="197" spans="11:11" x14ac:dyDescent="0.3">
      <c r="K197" s="3"/>
    </row>
    <row r="198" spans="11:11" x14ac:dyDescent="0.3">
      <c r="K198" s="3"/>
    </row>
    <row r="199" spans="11:11" x14ac:dyDescent="0.3">
      <c r="K199" s="3"/>
    </row>
    <row r="200" spans="11:11" x14ac:dyDescent="0.3">
      <c r="K200" s="3"/>
    </row>
    <row r="201" spans="11:11" x14ac:dyDescent="0.3">
      <c r="K201" s="3"/>
    </row>
    <row r="202" spans="11:11" x14ac:dyDescent="0.3">
      <c r="K202" s="3"/>
    </row>
    <row r="203" spans="11:11" x14ac:dyDescent="0.3">
      <c r="K203" s="3"/>
    </row>
    <row r="204" spans="11:11" x14ac:dyDescent="0.3">
      <c r="K204" s="3"/>
    </row>
    <row r="205" spans="11:11" x14ac:dyDescent="0.3">
      <c r="K205" s="3"/>
    </row>
    <row r="206" spans="11:11" x14ac:dyDescent="0.3">
      <c r="K206" s="3"/>
    </row>
    <row r="207" spans="11:11" x14ac:dyDescent="0.3">
      <c r="K207" s="3"/>
    </row>
    <row r="208" spans="11:11" x14ac:dyDescent="0.3">
      <c r="K208" s="3"/>
    </row>
    <row r="209" spans="11:11" x14ac:dyDescent="0.3">
      <c r="K209" s="3"/>
    </row>
    <row r="210" spans="11:11" x14ac:dyDescent="0.3">
      <c r="K210" s="3"/>
    </row>
    <row r="211" spans="11:11" x14ac:dyDescent="0.3">
      <c r="K211" s="3"/>
    </row>
    <row r="212" spans="11:11" x14ac:dyDescent="0.3">
      <c r="K212" s="3"/>
    </row>
    <row r="213" spans="11:11" x14ac:dyDescent="0.3">
      <c r="K213" s="3"/>
    </row>
    <row r="214" spans="11:11" x14ac:dyDescent="0.3">
      <c r="K214" s="3"/>
    </row>
    <row r="215" spans="11:11" x14ac:dyDescent="0.3">
      <c r="K215" s="3"/>
    </row>
    <row r="216" spans="11:11" x14ac:dyDescent="0.3">
      <c r="K216" s="3"/>
    </row>
    <row r="217" spans="11:11" x14ac:dyDescent="0.3">
      <c r="K217" s="3"/>
    </row>
    <row r="218" spans="11:11" x14ac:dyDescent="0.3">
      <c r="K218" s="3"/>
    </row>
    <row r="219" spans="11:11" x14ac:dyDescent="0.3">
      <c r="K219" s="3"/>
    </row>
    <row r="220" spans="11:11" x14ac:dyDescent="0.3">
      <c r="K220" s="3"/>
    </row>
    <row r="221" spans="11:11" x14ac:dyDescent="0.3">
      <c r="K221" s="3"/>
    </row>
    <row r="222" spans="11:11" x14ac:dyDescent="0.3">
      <c r="K222" s="3"/>
    </row>
    <row r="223" spans="11:11" x14ac:dyDescent="0.3">
      <c r="K223" s="3"/>
    </row>
    <row r="224" spans="11:11" x14ac:dyDescent="0.3">
      <c r="K224" s="3"/>
    </row>
    <row r="225" spans="11:11" x14ac:dyDescent="0.3">
      <c r="K225" s="3"/>
    </row>
    <row r="226" spans="11:11" x14ac:dyDescent="0.3">
      <c r="K226" s="3"/>
    </row>
    <row r="227" spans="11:11" x14ac:dyDescent="0.3">
      <c r="K227" s="3"/>
    </row>
    <row r="228" spans="11:11" x14ac:dyDescent="0.3">
      <c r="K228" s="3"/>
    </row>
    <row r="229" spans="11:11" x14ac:dyDescent="0.3">
      <c r="K229" s="3"/>
    </row>
    <row r="230" spans="11:11" x14ac:dyDescent="0.3">
      <c r="K230" s="3"/>
    </row>
    <row r="231" spans="11:11" x14ac:dyDescent="0.3">
      <c r="K231" s="3"/>
    </row>
    <row r="232" spans="11:11" x14ac:dyDescent="0.3">
      <c r="K232" s="3"/>
    </row>
    <row r="233" spans="11:11" x14ac:dyDescent="0.3">
      <c r="K233" s="3"/>
    </row>
    <row r="234" spans="11:11" x14ac:dyDescent="0.3">
      <c r="K234" s="3"/>
    </row>
    <row r="235" spans="11:11" x14ac:dyDescent="0.3">
      <c r="K235" s="3"/>
    </row>
    <row r="236" spans="11:11" x14ac:dyDescent="0.3">
      <c r="K236" s="3"/>
    </row>
    <row r="237" spans="11:11" x14ac:dyDescent="0.3">
      <c r="K237" s="3"/>
    </row>
    <row r="238" spans="11:11" x14ac:dyDescent="0.3">
      <c r="K238" s="3"/>
    </row>
    <row r="239" spans="11:11" x14ac:dyDescent="0.3">
      <c r="K239" s="3"/>
    </row>
    <row r="240" spans="11:11" x14ac:dyDescent="0.3">
      <c r="K240" s="3"/>
    </row>
    <row r="241" spans="11:11" x14ac:dyDescent="0.3">
      <c r="K241" s="3"/>
    </row>
    <row r="242" spans="11:11" x14ac:dyDescent="0.3">
      <c r="K242" s="3"/>
    </row>
  </sheetData>
  <mergeCells count="8">
    <mergeCell ref="B12:H12"/>
    <mergeCell ref="B16:H16"/>
    <mergeCell ref="B15:H15"/>
    <mergeCell ref="A1:J1"/>
    <mergeCell ref="B2:J2"/>
    <mergeCell ref="A3:J3"/>
    <mergeCell ref="B6:H6"/>
    <mergeCell ref="B8:H8"/>
  </mergeCells>
  <printOptions horizontalCentered="1"/>
  <pageMargins left="0.3" right="0" top="0.56000000000000005" bottom="0" header="0.31496062992126" footer="0.31496062992126"/>
  <pageSetup scale="5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9"/>
  <sheetViews>
    <sheetView topLeftCell="B1" zoomScale="80" zoomScaleNormal="80" workbookViewId="0">
      <selection activeCell="M10" sqref="M10"/>
    </sheetView>
  </sheetViews>
  <sheetFormatPr baseColWidth="10" defaultRowHeight="16.5" x14ac:dyDescent="0.3"/>
  <cols>
    <col min="1" max="1" width="11.42578125" style="26"/>
    <col min="2" max="2" width="18.7109375" style="2" customWidth="1"/>
    <col min="3" max="3" width="14.42578125" style="16" customWidth="1"/>
    <col min="4" max="4" width="15" style="1" customWidth="1"/>
    <col min="5" max="5" width="36.7109375" style="37" customWidth="1"/>
    <col min="6" max="6" width="52.28515625" style="2" customWidth="1"/>
    <col min="7" max="7" width="21" style="2" bestFit="1" customWidth="1"/>
    <col min="8" max="8" width="28" style="2" bestFit="1" customWidth="1"/>
    <col min="9" max="9" width="14.140625" style="16" customWidth="1"/>
    <col min="10" max="10" width="25" style="16" customWidth="1"/>
  </cols>
  <sheetData>
    <row r="1" spans="1:10" s="19" customFormat="1" ht="33.75" customHeight="1" x14ac:dyDescent="0.3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</row>
    <row r="2" spans="1:10" s="19" customFormat="1" ht="30" customHeight="1" x14ac:dyDescent="0.35">
      <c r="A2" s="54"/>
      <c r="B2" s="278" t="s">
        <v>254</v>
      </c>
      <c r="C2" s="278"/>
      <c r="D2" s="278"/>
      <c r="E2" s="278"/>
      <c r="F2" s="278"/>
      <c r="G2" s="278"/>
      <c r="H2" s="278"/>
      <c r="I2" s="278"/>
      <c r="J2" s="278"/>
    </row>
    <row r="3" spans="1:10" s="19" customFormat="1" ht="39" customHeight="1" thickBot="1" x14ac:dyDescent="0.35">
      <c r="A3" s="278" t="s">
        <v>16</v>
      </c>
      <c r="B3" s="278"/>
      <c r="C3" s="278"/>
      <c r="D3" s="278"/>
      <c r="E3" s="278"/>
      <c r="F3" s="278"/>
      <c r="G3" s="278"/>
      <c r="H3" s="278"/>
      <c r="I3" s="278"/>
      <c r="J3" s="278"/>
    </row>
    <row r="4" spans="1:10" s="20" customFormat="1" ht="77.25" customHeight="1" thickBot="1" x14ac:dyDescent="0.35">
      <c r="A4" s="91" t="s">
        <v>13</v>
      </c>
      <c r="B4" s="92" t="s">
        <v>6</v>
      </c>
      <c r="C4" s="93" t="s">
        <v>9</v>
      </c>
      <c r="D4" s="94" t="s">
        <v>1</v>
      </c>
      <c r="E4" s="95" t="s">
        <v>7</v>
      </c>
      <c r="F4" s="96" t="s">
        <v>8</v>
      </c>
      <c r="G4" s="96" t="s">
        <v>11</v>
      </c>
      <c r="H4" s="97" t="s">
        <v>14</v>
      </c>
      <c r="I4" s="98" t="s">
        <v>2</v>
      </c>
      <c r="J4" s="99" t="s">
        <v>10</v>
      </c>
    </row>
    <row r="5" spans="1:10" s="4" customFormat="1" ht="38.25" customHeight="1" thickBot="1" x14ac:dyDescent="0.35">
      <c r="A5" s="43">
        <v>1</v>
      </c>
      <c r="B5" s="76" t="s">
        <v>18</v>
      </c>
      <c r="C5" s="47">
        <v>42772</v>
      </c>
      <c r="D5" s="55">
        <v>4823</v>
      </c>
      <c r="E5" s="63" t="s">
        <v>32</v>
      </c>
      <c r="F5" s="63" t="s">
        <v>33</v>
      </c>
      <c r="G5" s="65" t="s">
        <v>34</v>
      </c>
      <c r="H5" s="65">
        <v>61101</v>
      </c>
      <c r="I5" s="72">
        <v>2700</v>
      </c>
      <c r="J5" s="77" t="s">
        <v>35</v>
      </c>
    </row>
    <row r="6" spans="1:10" s="4" customFormat="1" ht="25.5" customHeight="1" thickBot="1" x14ac:dyDescent="0.35">
      <c r="A6" s="102">
        <f>SUM(A5)</f>
        <v>1</v>
      </c>
      <c r="B6" s="280" t="s">
        <v>4</v>
      </c>
      <c r="C6" s="281"/>
      <c r="D6" s="281"/>
      <c r="E6" s="281"/>
      <c r="F6" s="281"/>
      <c r="G6" s="281"/>
      <c r="H6" s="282"/>
      <c r="I6" s="100">
        <f>SUM(I5:I5)</f>
        <v>2700</v>
      </c>
      <c r="J6" s="101"/>
    </row>
    <row r="7" spans="1:10" s="4" customFormat="1" ht="33.75" thickBot="1" x14ac:dyDescent="0.35">
      <c r="A7" s="29">
        <v>1</v>
      </c>
      <c r="B7" s="33" t="s">
        <v>18</v>
      </c>
      <c r="C7" s="56">
        <v>42776</v>
      </c>
      <c r="D7" s="57">
        <v>4827</v>
      </c>
      <c r="E7" s="67" t="s">
        <v>36</v>
      </c>
      <c r="F7" s="59" t="s">
        <v>37</v>
      </c>
      <c r="G7" s="59" t="s">
        <v>38</v>
      </c>
      <c r="H7" s="59">
        <v>54118</v>
      </c>
      <c r="I7" s="75">
        <v>151</v>
      </c>
      <c r="J7" s="77" t="s">
        <v>35</v>
      </c>
    </row>
    <row r="8" spans="1:10" s="4" customFormat="1" ht="24" customHeight="1" thickBot="1" x14ac:dyDescent="0.35">
      <c r="A8" s="102">
        <f>SUM(A7:A7)</f>
        <v>1</v>
      </c>
      <c r="B8" s="281" t="s">
        <v>3</v>
      </c>
      <c r="C8" s="281"/>
      <c r="D8" s="281"/>
      <c r="E8" s="281"/>
      <c r="F8" s="281"/>
      <c r="G8" s="281"/>
      <c r="H8" s="282"/>
      <c r="I8" s="100">
        <f>SUM(I7:I7)</f>
        <v>151</v>
      </c>
      <c r="J8" s="103"/>
    </row>
    <row r="9" spans="1:10" s="34" customFormat="1" ht="49.5" x14ac:dyDescent="0.25">
      <c r="A9" s="32">
        <v>1</v>
      </c>
      <c r="B9" s="33" t="s">
        <v>18</v>
      </c>
      <c r="C9" s="10">
        <v>42773</v>
      </c>
      <c r="D9" s="57">
        <v>4824</v>
      </c>
      <c r="E9" s="58" t="s">
        <v>39</v>
      </c>
      <c r="F9" s="58" t="s">
        <v>40</v>
      </c>
      <c r="G9" s="59" t="s">
        <v>25</v>
      </c>
      <c r="H9" s="59">
        <v>54116</v>
      </c>
      <c r="I9" s="75">
        <v>90</v>
      </c>
      <c r="J9" s="79" t="s">
        <v>41</v>
      </c>
    </row>
    <row r="10" spans="1:10" s="34" customFormat="1" ht="49.5" x14ac:dyDescent="0.25">
      <c r="A10" s="29">
        <v>1</v>
      </c>
      <c r="B10" s="33" t="s">
        <v>18</v>
      </c>
      <c r="C10" s="18">
        <v>42773</v>
      </c>
      <c r="D10" s="73">
        <v>4825</v>
      </c>
      <c r="E10" s="7" t="s">
        <v>42</v>
      </c>
      <c r="F10" s="58" t="s">
        <v>43</v>
      </c>
      <c r="G10" s="68" t="s">
        <v>44</v>
      </c>
      <c r="H10" s="68">
        <v>54116</v>
      </c>
      <c r="I10" s="12">
        <v>90</v>
      </c>
      <c r="J10" s="79" t="s">
        <v>41</v>
      </c>
    </row>
    <row r="11" spans="1:10" s="34" customFormat="1" ht="49.5" x14ac:dyDescent="0.25">
      <c r="A11" s="29">
        <v>1</v>
      </c>
      <c r="B11" s="33" t="s">
        <v>18</v>
      </c>
      <c r="C11" s="18">
        <v>42773</v>
      </c>
      <c r="D11" s="73">
        <v>4826</v>
      </c>
      <c r="E11" s="58" t="s">
        <v>45</v>
      </c>
      <c r="F11" s="58" t="s">
        <v>43</v>
      </c>
      <c r="G11" s="59" t="s">
        <v>46</v>
      </c>
      <c r="H11" s="59">
        <v>54116</v>
      </c>
      <c r="I11" s="12">
        <v>90</v>
      </c>
      <c r="J11" s="79" t="s">
        <v>41</v>
      </c>
    </row>
    <row r="12" spans="1:10" s="34" customFormat="1" ht="49.5" x14ac:dyDescent="0.25">
      <c r="A12" s="29">
        <v>1</v>
      </c>
      <c r="B12" s="33" t="s">
        <v>18</v>
      </c>
      <c r="C12" s="18">
        <v>42779</v>
      </c>
      <c r="D12" s="73">
        <v>4828</v>
      </c>
      <c r="E12" s="7" t="s">
        <v>47</v>
      </c>
      <c r="F12" s="7" t="s">
        <v>48</v>
      </c>
      <c r="G12" s="59" t="s">
        <v>29</v>
      </c>
      <c r="H12" s="59">
        <v>54402</v>
      </c>
      <c r="I12" s="12">
        <v>979</v>
      </c>
      <c r="J12" s="80" t="s">
        <v>49</v>
      </c>
    </row>
    <row r="13" spans="1:10" s="34" customFormat="1" ht="66" x14ac:dyDescent="0.25">
      <c r="A13" s="29">
        <v>1</v>
      </c>
      <c r="B13" s="33" t="s">
        <v>18</v>
      </c>
      <c r="C13" s="18">
        <v>42782</v>
      </c>
      <c r="D13" s="73">
        <v>4829</v>
      </c>
      <c r="E13" s="36" t="s">
        <v>50</v>
      </c>
      <c r="F13" s="7" t="s">
        <v>51</v>
      </c>
      <c r="G13" s="68" t="s">
        <v>52</v>
      </c>
      <c r="H13" s="68">
        <v>61403</v>
      </c>
      <c r="I13" s="12">
        <v>23973</v>
      </c>
      <c r="J13" s="80" t="s">
        <v>53</v>
      </c>
    </row>
    <row r="14" spans="1:10" s="34" customFormat="1" ht="66" x14ac:dyDescent="0.25">
      <c r="A14" s="29">
        <v>1</v>
      </c>
      <c r="B14" s="33" t="s">
        <v>18</v>
      </c>
      <c r="C14" s="18">
        <v>42782</v>
      </c>
      <c r="D14" s="73">
        <v>4830</v>
      </c>
      <c r="E14" s="7" t="s">
        <v>54</v>
      </c>
      <c r="F14" s="7" t="s">
        <v>55</v>
      </c>
      <c r="G14" s="68" t="s">
        <v>56</v>
      </c>
      <c r="H14" s="68">
        <v>54505</v>
      </c>
      <c r="I14" s="12">
        <v>339</v>
      </c>
      <c r="J14" s="81" t="s">
        <v>57</v>
      </c>
    </row>
    <row r="15" spans="1:10" s="34" customFormat="1" ht="33" x14ac:dyDescent="0.25">
      <c r="A15" s="29">
        <v>1</v>
      </c>
      <c r="B15" s="33" t="s">
        <v>18</v>
      </c>
      <c r="C15" s="18">
        <v>42782</v>
      </c>
      <c r="D15" s="73">
        <v>4831</v>
      </c>
      <c r="E15" s="7" t="s">
        <v>58</v>
      </c>
      <c r="F15" s="7" t="s">
        <v>59</v>
      </c>
      <c r="G15" s="68" t="s">
        <v>60</v>
      </c>
      <c r="H15" s="68">
        <v>54307</v>
      </c>
      <c r="I15" s="12">
        <v>90</v>
      </c>
      <c r="J15" s="80" t="s">
        <v>61</v>
      </c>
    </row>
    <row r="16" spans="1:10" s="4" customFormat="1" ht="33" x14ac:dyDescent="0.3">
      <c r="A16" s="73">
        <v>1</v>
      </c>
      <c r="B16" s="73" t="s">
        <v>18</v>
      </c>
      <c r="C16" s="17">
        <v>42786</v>
      </c>
      <c r="D16" s="61">
        <v>4833</v>
      </c>
      <c r="E16" s="62" t="s">
        <v>62</v>
      </c>
      <c r="F16" s="62" t="s">
        <v>63</v>
      </c>
      <c r="G16" s="64" t="s">
        <v>64</v>
      </c>
      <c r="H16" s="64">
        <v>54101</v>
      </c>
      <c r="I16" s="71">
        <v>5502</v>
      </c>
      <c r="J16" s="78" t="s">
        <v>61</v>
      </c>
    </row>
    <row r="17" spans="1:11" s="4" customFormat="1" x14ac:dyDescent="0.3">
      <c r="A17" s="73">
        <v>1</v>
      </c>
      <c r="B17" s="73" t="s">
        <v>18</v>
      </c>
      <c r="C17" s="17">
        <v>42787</v>
      </c>
      <c r="D17" s="61">
        <v>4834</v>
      </c>
      <c r="E17" s="62" t="s">
        <v>65</v>
      </c>
      <c r="F17" s="62" t="s">
        <v>66</v>
      </c>
      <c r="G17" s="64" t="s">
        <v>67</v>
      </c>
      <c r="H17" s="64">
        <v>54301</v>
      </c>
      <c r="I17" s="71">
        <v>452</v>
      </c>
      <c r="J17" s="78" t="s">
        <v>61</v>
      </c>
    </row>
    <row r="18" spans="1:11" ht="49.5" x14ac:dyDescent="0.25">
      <c r="A18" s="73">
        <v>1</v>
      </c>
      <c r="B18" s="73" t="s">
        <v>18</v>
      </c>
      <c r="C18" s="17">
        <v>42788</v>
      </c>
      <c r="D18" s="61">
        <v>4835</v>
      </c>
      <c r="E18" s="62" t="s">
        <v>68</v>
      </c>
      <c r="F18" s="62" t="s">
        <v>69</v>
      </c>
      <c r="G18" s="64" t="s">
        <v>70</v>
      </c>
      <c r="H18" s="64">
        <v>54313</v>
      </c>
      <c r="I18" s="71">
        <v>2415</v>
      </c>
      <c r="J18" s="82" t="s">
        <v>71</v>
      </c>
      <c r="K18" s="3"/>
    </row>
    <row r="19" spans="1:11" ht="33" x14ac:dyDescent="0.25">
      <c r="A19" s="73">
        <v>1</v>
      </c>
      <c r="B19" s="73" t="s">
        <v>18</v>
      </c>
      <c r="C19" s="17">
        <v>42788</v>
      </c>
      <c r="D19" s="61">
        <v>4836</v>
      </c>
      <c r="E19" s="62" t="s">
        <v>72</v>
      </c>
      <c r="F19" s="62" t="s">
        <v>73</v>
      </c>
      <c r="G19" s="64" t="s">
        <v>74</v>
      </c>
      <c r="H19" s="64">
        <v>54301</v>
      </c>
      <c r="I19" s="71">
        <v>384.2</v>
      </c>
      <c r="J19" s="82" t="s">
        <v>75</v>
      </c>
      <c r="K19" s="3"/>
    </row>
    <row r="20" spans="1:11" ht="49.5" x14ac:dyDescent="0.25">
      <c r="A20" s="73">
        <v>1</v>
      </c>
      <c r="B20" s="73" t="s">
        <v>18</v>
      </c>
      <c r="C20" s="17">
        <v>42789</v>
      </c>
      <c r="D20" s="61">
        <v>4837</v>
      </c>
      <c r="E20" s="62" t="s">
        <v>76</v>
      </c>
      <c r="F20" s="62" t="s">
        <v>77</v>
      </c>
      <c r="G20" s="51" t="s">
        <v>78</v>
      </c>
      <c r="H20" s="64">
        <v>54402</v>
      </c>
      <c r="I20" s="71">
        <v>269.52999999999997</v>
      </c>
      <c r="J20" s="78" t="s">
        <v>79</v>
      </c>
      <c r="K20" s="3"/>
    </row>
    <row r="21" spans="1:11" ht="50.25" thickBot="1" x14ac:dyDescent="0.3">
      <c r="A21" s="28">
        <v>1</v>
      </c>
      <c r="B21" s="74" t="s">
        <v>18</v>
      </c>
      <c r="C21" s="17">
        <v>42789</v>
      </c>
      <c r="D21" s="61">
        <v>4838</v>
      </c>
      <c r="E21" s="62" t="s">
        <v>47</v>
      </c>
      <c r="F21" s="62" t="s">
        <v>80</v>
      </c>
      <c r="G21" s="6" t="s">
        <v>29</v>
      </c>
      <c r="H21" s="70">
        <v>54402</v>
      </c>
      <c r="I21" s="71">
        <v>385</v>
      </c>
      <c r="J21" s="78" t="s">
        <v>49</v>
      </c>
      <c r="K21" s="3"/>
    </row>
    <row r="22" spans="1:11" ht="22.5" customHeight="1" thickBot="1" x14ac:dyDescent="0.3">
      <c r="A22" s="96">
        <f>SUM(A9:A21)</f>
        <v>13</v>
      </c>
      <c r="B22" s="289" t="s">
        <v>5</v>
      </c>
      <c r="C22" s="289"/>
      <c r="D22" s="289"/>
      <c r="E22" s="289"/>
      <c r="F22" s="289"/>
      <c r="G22" s="291"/>
      <c r="H22" s="290"/>
      <c r="I22" s="100">
        <f>SUM(I9:I21)</f>
        <v>35058.729999999996</v>
      </c>
      <c r="J22" s="103"/>
      <c r="K22" s="3"/>
    </row>
    <row r="23" spans="1:11" ht="18.75" thickBot="1" x14ac:dyDescent="0.3">
      <c r="A23" s="84">
        <f>+A6+A8+A22</f>
        <v>15</v>
      </c>
      <c r="B23" s="285" t="s">
        <v>17</v>
      </c>
      <c r="C23" s="286"/>
      <c r="D23" s="286"/>
      <c r="E23" s="286"/>
      <c r="F23" s="286"/>
      <c r="G23" s="286"/>
      <c r="H23" s="287"/>
      <c r="I23" s="15">
        <f>+I6+I8+I22</f>
        <v>37909.729999999996</v>
      </c>
      <c r="J23" s="83"/>
      <c r="K23" s="3"/>
    </row>
    <row r="24" spans="1:11" ht="49.5" x14ac:dyDescent="0.25">
      <c r="A24" s="115">
        <v>1</v>
      </c>
      <c r="B24" s="22" t="s">
        <v>18</v>
      </c>
      <c r="C24" s="17">
        <v>42774</v>
      </c>
      <c r="D24" s="45" t="s">
        <v>81</v>
      </c>
      <c r="E24" s="36" t="s">
        <v>82</v>
      </c>
      <c r="F24" s="51" t="s">
        <v>83</v>
      </c>
      <c r="G24" s="51"/>
      <c r="H24" s="51"/>
      <c r="I24" s="12">
        <v>1702.2</v>
      </c>
      <c r="J24" s="80" t="s">
        <v>75</v>
      </c>
      <c r="K24" s="3"/>
    </row>
    <row r="25" spans="1:11" ht="49.5" customHeight="1" x14ac:dyDescent="0.25">
      <c r="A25" s="25">
        <v>1</v>
      </c>
      <c r="B25" s="22" t="s">
        <v>18</v>
      </c>
      <c r="C25" s="17">
        <v>42786</v>
      </c>
      <c r="D25" s="114" t="s">
        <v>128</v>
      </c>
      <c r="E25" s="87" t="s">
        <v>129</v>
      </c>
      <c r="F25" s="90" t="s">
        <v>130</v>
      </c>
      <c r="G25" s="88" t="s">
        <v>131</v>
      </c>
      <c r="H25" s="88">
        <v>54301</v>
      </c>
      <c r="I25" s="89">
        <v>6026.6</v>
      </c>
      <c r="J25" s="80" t="s">
        <v>75</v>
      </c>
      <c r="K25" s="3"/>
    </row>
    <row r="26" spans="1:11" ht="23.25" customHeight="1" thickBot="1" x14ac:dyDescent="0.3">
      <c r="A26" s="25"/>
      <c r="B26" s="74"/>
      <c r="C26" s="17"/>
      <c r="D26" s="61"/>
      <c r="E26" s="66"/>
      <c r="F26" s="14"/>
      <c r="G26" s="14"/>
      <c r="H26" s="14"/>
      <c r="I26" s="71"/>
      <c r="J26" s="78"/>
      <c r="K26" s="3"/>
    </row>
    <row r="27" spans="1:11" ht="23.25" customHeight="1" thickBot="1" x14ac:dyDescent="0.3">
      <c r="A27" s="104">
        <f>SUM(A24:A26)</f>
        <v>2</v>
      </c>
      <c r="B27" s="289" t="s">
        <v>12</v>
      </c>
      <c r="C27" s="289"/>
      <c r="D27" s="289"/>
      <c r="E27" s="289"/>
      <c r="F27" s="289"/>
      <c r="G27" s="105"/>
      <c r="H27" s="105"/>
      <c r="I27" s="100">
        <f>SUM(I24:I26)</f>
        <v>7728.8</v>
      </c>
      <c r="J27" s="103"/>
      <c r="K27" s="3"/>
    </row>
    <row r="28" spans="1:11" ht="24" thickBot="1" x14ac:dyDescent="0.4">
      <c r="A28" s="27">
        <f>A23+A27</f>
        <v>17</v>
      </c>
      <c r="B28" s="285" t="s">
        <v>84</v>
      </c>
      <c r="C28" s="286"/>
      <c r="D28" s="286"/>
      <c r="E28" s="286"/>
      <c r="F28" s="286"/>
      <c r="G28" s="286"/>
      <c r="H28" s="287"/>
      <c r="I28" s="15">
        <f>+I6+I8+I22+I27</f>
        <v>45638.53</v>
      </c>
      <c r="J28" s="83"/>
      <c r="K28" s="3"/>
    </row>
    <row r="29" spans="1:11" x14ac:dyDescent="0.3">
      <c r="K29" s="3"/>
    </row>
    <row r="30" spans="1:11" x14ac:dyDescent="0.3">
      <c r="K30" s="3"/>
    </row>
    <row r="31" spans="1:11" x14ac:dyDescent="0.3">
      <c r="K31" s="3"/>
    </row>
    <row r="32" spans="1:11" x14ac:dyDescent="0.3">
      <c r="K32" s="3"/>
    </row>
    <row r="33" spans="11:11" x14ac:dyDescent="0.3">
      <c r="K33" s="3"/>
    </row>
    <row r="34" spans="11:11" x14ac:dyDescent="0.3">
      <c r="K34" s="3"/>
    </row>
    <row r="35" spans="11:11" x14ac:dyDescent="0.3">
      <c r="K35" s="3"/>
    </row>
    <row r="36" spans="11:11" x14ac:dyDescent="0.3">
      <c r="K36" s="3"/>
    </row>
    <row r="37" spans="11:11" x14ac:dyDescent="0.3">
      <c r="K37" s="3"/>
    </row>
    <row r="38" spans="11:11" x14ac:dyDescent="0.3">
      <c r="K38" s="3"/>
    </row>
    <row r="39" spans="11:11" x14ac:dyDescent="0.3">
      <c r="K39" s="3"/>
    </row>
    <row r="40" spans="11:11" x14ac:dyDescent="0.3">
      <c r="K40" s="3"/>
    </row>
    <row r="41" spans="11:11" x14ac:dyDescent="0.3">
      <c r="K41" s="3"/>
    </row>
    <row r="42" spans="11:11" x14ac:dyDescent="0.3">
      <c r="K42" s="3"/>
    </row>
    <row r="43" spans="11:11" x14ac:dyDescent="0.3">
      <c r="K43" s="3"/>
    </row>
    <row r="44" spans="11:11" x14ac:dyDescent="0.3">
      <c r="K44" s="3"/>
    </row>
    <row r="45" spans="11:11" x14ac:dyDescent="0.3">
      <c r="K45" s="3"/>
    </row>
    <row r="46" spans="11:11" x14ac:dyDescent="0.3">
      <c r="K46" s="3"/>
    </row>
    <row r="47" spans="11:11" x14ac:dyDescent="0.3">
      <c r="K47" s="3"/>
    </row>
    <row r="48" spans="11:11" x14ac:dyDescent="0.3">
      <c r="K48" s="3"/>
    </row>
    <row r="49" spans="11:11" x14ac:dyDescent="0.3">
      <c r="K49" s="3"/>
    </row>
    <row r="50" spans="11:11" x14ac:dyDescent="0.3">
      <c r="K50" s="3"/>
    </row>
    <row r="51" spans="11:11" x14ac:dyDescent="0.3">
      <c r="K51" s="3"/>
    </row>
    <row r="52" spans="11:11" x14ac:dyDescent="0.3">
      <c r="K52" s="3"/>
    </row>
    <row r="53" spans="11:11" x14ac:dyDescent="0.3">
      <c r="K53" s="3"/>
    </row>
    <row r="54" spans="11:11" x14ac:dyDescent="0.3">
      <c r="K54" s="3"/>
    </row>
    <row r="55" spans="11:11" x14ac:dyDescent="0.3">
      <c r="K55" s="3"/>
    </row>
    <row r="56" spans="11:11" x14ac:dyDescent="0.3">
      <c r="K56" s="3"/>
    </row>
    <row r="57" spans="11:11" x14ac:dyDescent="0.3">
      <c r="K57" s="3"/>
    </row>
    <row r="58" spans="11:11" x14ac:dyDescent="0.3">
      <c r="K58" s="3"/>
    </row>
    <row r="59" spans="11:11" x14ac:dyDescent="0.3">
      <c r="K59" s="3"/>
    </row>
    <row r="60" spans="11:11" x14ac:dyDescent="0.3">
      <c r="K60" s="3"/>
    </row>
    <row r="61" spans="11:11" x14ac:dyDescent="0.3">
      <c r="K61" s="3"/>
    </row>
    <row r="62" spans="11:11" x14ac:dyDescent="0.3">
      <c r="K62" s="3"/>
    </row>
    <row r="63" spans="11:11" x14ac:dyDescent="0.3">
      <c r="K63" s="3"/>
    </row>
    <row r="64" spans="11:11" x14ac:dyDescent="0.3">
      <c r="K64" s="3"/>
    </row>
    <row r="65" spans="11:11" x14ac:dyDescent="0.3">
      <c r="K65" s="3"/>
    </row>
    <row r="66" spans="11:11" x14ac:dyDescent="0.3">
      <c r="K66" s="3"/>
    </row>
    <row r="67" spans="11:11" x14ac:dyDescent="0.3">
      <c r="K67" s="3"/>
    </row>
    <row r="68" spans="11:11" x14ac:dyDescent="0.3">
      <c r="K68" s="3"/>
    </row>
    <row r="69" spans="11:11" x14ac:dyDescent="0.3">
      <c r="K69" s="3"/>
    </row>
    <row r="70" spans="11:11" x14ac:dyDescent="0.3">
      <c r="K70" s="3"/>
    </row>
    <row r="71" spans="11:11" x14ac:dyDescent="0.3">
      <c r="K71" s="3"/>
    </row>
    <row r="72" spans="11:11" x14ac:dyDescent="0.3">
      <c r="K72" s="3"/>
    </row>
    <row r="73" spans="11:11" x14ac:dyDescent="0.3">
      <c r="K73" s="3"/>
    </row>
    <row r="74" spans="11:11" x14ac:dyDescent="0.3">
      <c r="K74" s="3"/>
    </row>
    <row r="75" spans="11:11" x14ac:dyDescent="0.3">
      <c r="K75" s="3"/>
    </row>
    <row r="76" spans="11:11" x14ac:dyDescent="0.3">
      <c r="K76" s="3"/>
    </row>
    <row r="77" spans="11:11" x14ac:dyDescent="0.3">
      <c r="K77" s="3"/>
    </row>
    <row r="78" spans="11:11" x14ac:dyDescent="0.3">
      <c r="K78" s="3"/>
    </row>
    <row r="79" spans="11:11" x14ac:dyDescent="0.3">
      <c r="K79" s="3"/>
    </row>
    <row r="80" spans="11:11" x14ac:dyDescent="0.3">
      <c r="K80" s="3"/>
    </row>
    <row r="81" spans="11:11" x14ac:dyDescent="0.3">
      <c r="K81" s="3"/>
    </row>
    <row r="82" spans="11:11" x14ac:dyDescent="0.3">
      <c r="K82" s="3"/>
    </row>
    <row r="83" spans="11:11" x14ac:dyDescent="0.3">
      <c r="K83" s="3"/>
    </row>
    <row r="84" spans="11:11" x14ac:dyDescent="0.3">
      <c r="K84" s="3"/>
    </row>
    <row r="85" spans="11:11" x14ac:dyDescent="0.3">
      <c r="K85" s="3"/>
    </row>
    <row r="86" spans="11:11" x14ac:dyDescent="0.3">
      <c r="K86" s="3"/>
    </row>
    <row r="87" spans="11:11" x14ac:dyDescent="0.3">
      <c r="K87" s="3"/>
    </row>
    <row r="88" spans="11:11" x14ac:dyDescent="0.3">
      <c r="K88" s="3"/>
    </row>
    <row r="89" spans="11:11" x14ac:dyDescent="0.3">
      <c r="K89" s="3"/>
    </row>
    <row r="90" spans="11:11" x14ac:dyDescent="0.3">
      <c r="K90" s="3"/>
    </row>
    <row r="91" spans="11:11" x14ac:dyDescent="0.3">
      <c r="K91" s="3"/>
    </row>
    <row r="92" spans="11:11" x14ac:dyDescent="0.3">
      <c r="K92" s="3"/>
    </row>
    <row r="93" spans="11:11" x14ac:dyDescent="0.3">
      <c r="K93" s="3"/>
    </row>
    <row r="94" spans="11:11" x14ac:dyDescent="0.3">
      <c r="K94" s="3"/>
    </row>
    <row r="95" spans="11:11" x14ac:dyDescent="0.3">
      <c r="K95" s="3"/>
    </row>
    <row r="96" spans="11:11" x14ac:dyDescent="0.3">
      <c r="K96" s="3"/>
    </row>
    <row r="97" spans="11:11" x14ac:dyDescent="0.3">
      <c r="K97" s="3"/>
    </row>
    <row r="98" spans="11:11" x14ac:dyDescent="0.3">
      <c r="K98" s="3"/>
    </row>
    <row r="99" spans="11:11" x14ac:dyDescent="0.3">
      <c r="K99" s="3"/>
    </row>
    <row r="100" spans="11:11" x14ac:dyDescent="0.3">
      <c r="K100" s="3"/>
    </row>
    <row r="101" spans="11:11" x14ac:dyDescent="0.3">
      <c r="K101" s="3"/>
    </row>
    <row r="102" spans="11:11" x14ac:dyDescent="0.3">
      <c r="K102" s="3"/>
    </row>
    <row r="103" spans="11:11" x14ac:dyDescent="0.3">
      <c r="K103" s="3"/>
    </row>
    <row r="104" spans="11:11" x14ac:dyDescent="0.3">
      <c r="K104" s="3"/>
    </row>
    <row r="105" spans="11:11" x14ac:dyDescent="0.3">
      <c r="K105" s="3"/>
    </row>
    <row r="106" spans="11:11" x14ac:dyDescent="0.3">
      <c r="K106" s="3"/>
    </row>
    <row r="107" spans="11:11" x14ac:dyDescent="0.3">
      <c r="K107" s="3"/>
    </row>
    <row r="108" spans="11:11" x14ac:dyDescent="0.3">
      <c r="K108" s="3"/>
    </row>
    <row r="109" spans="11:11" x14ac:dyDescent="0.3">
      <c r="K109" s="3"/>
    </row>
    <row r="110" spans="11:11" x14ac:dyDescent="0.3">
      <c r="K110" s="3"/>
    </row>
    <row r="111" spans="11:11" x14ac:dyDescent="0.3">
      <c r="K111" s="3"/>
    </row>
    <row r="112" spans="11:11" x14ac:dyDescent="0.3">
      <c r="K112" s="3"/>
    </row>
    <row r="113" spans="11:11" x14ac:dyDescent="0.3">
      <c r="K113" s="3"/>
    </row>
    <row r="114" spans="11:11" x14ac:dyDescent="0.3">
      <c r="K114" s="3"/>
    </row>
    <row r="115" spans="11:11" x14ac:dyDescent="0.3">
      <c r="K115" s="3"/>
    </row>
    <row r="116" spans="11:11" x14ac:dyDescent="0.3">
      <c r="K116" s="3"/>
    </row>
    <row r="117" spans="11:11" x14ac:dyDescent="0.3">
      <c r="K117" s="3"/>
    </row>
    <row r="118" spans="11:11" x14ac:dyDescent="0.3">
      <c r="K118" s="3"/>
    </row>
    <row r="119" spans="11:11" x14ac:dyDescent="0.3">
      <c r="K119" s="3"/>
    </row>
    <row r="120" spans="11:11" x14ac:dyDescent="0.3">
      <c r="K120" s="3"/>
    </row>
    <row r="121" spans="11:11" x14ac:dyDescent="0.3">
      <c r="K121" s="3"/>
    </row>
    <row r="122" spans="11:11" x14ac:dyDescent="0.3">
      <c r="K122" s="3"/>
    </row>
    <row r="123" spans="11:11" x14ac:dyDescent="0.3">
      <c r="K123" s="3"/>
    </row>
    <row r="124" spans="11:11" x14ac:dyDescent="0.3">
      <c r="K124" s="3"/>
    </row>
    <row r="125" spans="11:11" x14ac:dyDescent="0.3">
      <c r="K125" s="3"/>
    </row>
    <row r="126" spans="11:11" x14ac:dyDescent="0.3">
      <c r="K126" s="3"/>
    </row>
    <row r="127" spans="11:11" x14ac:dyDescent="0.3">
      <c r="K127" s="3"/>
    </row>
    <row r="128" spans="11:11" x14ac:dyDescent="0.3">
      <c r="K128" s="3"/>
    </row>
    <row r="129" spans="11:11" x14ac:dyDescent="0.3">
      <c r="K129" s="3"/>
    </row>
    <row r="130" spans="11:11" x14ac:dyDescent="0.3">
      <c r="K130" s="3"/>
    </row>
    <row r="131" spans="11:11" x14ac:dyDescent="0.3">
      <c r="K131" s="3"/>
    </row>
    <row r="132" spans="11:11" x14ac:dyDescent="0.3">
      <c r="K132" s="3"/>
    </row>
    <row r="133" spans="11:11" x14ac:dyDescent="0.3">
      <c r="K133" s="3"/>
    </row>
    <row r="134" spans="11:11" x14ac:dyDescent="0.3">
      <c r="K134" s="3"/>
    </row>
    <row r="135" spans="11:11" x14ac:dyDescent="0.3">
      <c r="K135" s="3"/>
    </row>
    <row r="136" spans="11:11" x14ac:dyDescent="0.3">
      <c r="K136" s="3"/>
    </row>
    <row r="137" spans="11:11" x14ac:dyDescent="0.3">
      <c r="K137" s="3"/>
    </row>
    <row r="138" spans="11:11" x14ac:dyDescent="0.3">
      <c r="K138" s="3"/>
    </row>
    <row r="139" spans="11:11" x14ac:dyDescent="0.3">
      <c r="K139" s="3"/>
    </row>
    <row r="140" spans="11:11" x14ac:dyDescent="0.3">
      <c r="K140" s="3"/>
    </row>
    <row r="141" spans="11:11" x14ac:dyDescent="0.3">
      <c r="K141" s="3"/>
    </row>
    <row r="142" spans="11:11" x14ac:dyDescent="0.3">
      <c r="K142" s="3"/>
    </row>
    <row r="143" spans="11:11" x14ac:dyDescent="0.3">
      <c r="K143" s="3"/>
    </row>
    <row r="144" spans="11:11" x14ac:dyDescent="0.3">
      <c r="K144" s="3"/>
    </row>
    <row r="145" spans="11:11" x14ac:dyDescent="0.3">
      <c r="K145" s="3"/>
    </row>
    <row r="146" spans="11:11" x14ac:dyDescent="0.3">
      <c r="K146" s="3"/>
    </row>
    <row r="147" spans="11:11" x14ac:dyDescent="0.3">
      <c r="K147" s="3"/>
    </row>
    <row r="148" spans="11:11" x14ac:dyDescent="0.3">
      <c r="K148" s="3"/>
    </row>
    <row r="149" spans="11:11" x14ac:dyDescent="0.3">
      <c r="K149" s="3"/>
    </row>
    <row r="150" spans="11:11" x14ac:dyDescent="0.3">
      <c r="K150" s="3"/>
    </row>
    <row r="151" spans="11:11" x14ac:dyDescent="0.3">
      <c r="K151" s="3"/>
    </row>
    <row r="152" spans="11:11" x14ac:dyDescent="0.3">
      <c r="K152" s="3"/>
    </row>
    <row r="153" spans="11:11" x14ac:dyDescent="0.3">
      <c r="K153" s="3"/>
    </row>
    <row r="154" spans="11:11" x14ac:dyDescent="0.3">
      <c r="K154" s="3"/>
    </row>
    <row r="155" spans="11:11" x14ac:dyDescent="0.3">
      <c r="K155" s="3"/>
    </row>
    <row r="156" spans="11:11" x14ac:dyDescent="0.3">
      <c r="K156" s="3"/>
    </row>
    <row r="157" spans="11:11" x14ac:dyDescent="0.3">
      <c r="K157" s="3"/>
    </row>
    <row r="158" spans="11:11" x14ac:dyDescent="0.3">
      <c r="K158" s="3"/>
    </row>
    <row r="159" spans="11:11" x14ac:dyDescent="0.3">
      <c r="K159" s="3"/>
    </row>
    <row r="160" spans="11:11" x14ac:dyDescent="0.3">
      <c r="K160" s="3"/>
    </row>
    <row r="161" spans="11:11" x14ac:dyDescent="0.3">
      <c r="K161" s="3"/>
    </row>
    <row r="162" spans="11:11" x14ac:dyDescent="0.3">
      <c r="K162" s="3"/>
    </row>
    <row r="163" spans="11:11" x14ac:dyDescent="0.3">
      <c r="K163" s="3"/>
    </row>
    <row r="164" spans="11:11" x14ac:dyDescent="0.3">
      <c r="K164" s="3"/>
    </row>
    <row r="165" spans="11:11" x14ac:dyDescent="0.3">
      <c r="K165" s="3"/>
    </row>
    <row r="166" spans="11:11" x14ac:dyDescent="0.3">
      <c r="K166" s="3"/>
    </row>
    <row r="167" spans="11:11" x14ac:dyDescent="0.3">
      <c r="K167" s="3"/>
    </row>
    <row r="168" spans="11:11" x14ac:dyDescent="0.3">
      <c r="K168" s="3"/>
    </row>
    <row r="169" spans="11:11" x14ac:dyDescent="0.3">
      <c r="K169" s="3"/>
    </row>
    <row r="170" spans="11:11" x14ac:dyDescent="0.3">
      <c r="K170" s="3"/>
    </row>
    <row r="171" spans="11:11" x14ac:dyDescent="0.3">
      <c r="K171" s="3"/>
    </row>
    <row r="172" spans="11:11" x14ac:dyDescent="0.3">
      <c r="K172" s="3"/>
    </row>
    <row r="173" spans="11:11" x14ac:dyDescent="0.3">
      <c r="K173" s="3"/>
    </row>
    <row r="174" spans="11:11" x14ac:dyDescent="0.3">
      <c r="K174" s="3"/>
    </row>
    <row r="175" spans="11:11" x14ac:dyDescent="0.3">
      <c r="K175" s="3"/>
    </row>
    <row r="176" spans="11:11" x14ac:dyDescent="0.3">
      <c r="K176" s="3"/>
    </row>
    <row r="177" spans="11:11" x14ac:dyDescent="0.3">
      <c r="K177" s="3"/>
    </row>
    <row r="178" spans="11:11" x14ac:dyDescent="0.3">
      <c r="K178" s="3"/>
    </row>
    <row r="179" spans="11:11" x14ac:dyDescent="0.3">
      <c r="K179" s="3"/>
    </row>
    <row r="180" spans="11:11" x14ac:dyDescent="0.3">
      <c r="K180" s="3"/>
    </row>
    <row r="181" spans="11:11" x14ac:dyDescent="0.3">
      <c r="K181" s="3"/>
    </row>
    <row r="182" spans="11:11" x14ac:dyDescent="0.3">
      <c r="K182" s="3"/>
    </row>
    <row r="183" spans="11:11" x14ac:dyDescent="0.3">
      <c r="K183" s="3"/>
    </row>
    <row r="184" spans="11:11" x14ac:dyDescent="0.3">
      <c r="K184" s="3"/>
    </row>
    <row r="185" spans="11:11" x14ac:dyDescent="0.3">
      <c r="K185" s="3"/>
    </row>
    <row r="186" spans="11:11" x14ac:dyDescent="0.3">
      <c r="K186" s="3"/>
    </row>
    <row r="187" spans="11:11" x14ac:dyDescent="0.3">
      <c r="K187" s="3"/>
    </row>
    <row r="188" spans="11:11" x14ac:dyDescent="0.3">
      <c r="K188" s="3"/>
    </row>
    <row r="189" spans="11:11" x14ac:dyDescent="0.3">
      <c r="K189" s="3"/>
    </row>
    <row r="190" spans="11:11" x14ac:dyDescent="0.3">
      <c r="K190" s="3"/>
    </row>
    <row r="191" spans="11:11" x14ac:dyDescent="0.3">
      <c r="K191" s="3"/>
    </row>
    <row r="192" spans="11:11" x14ac:dyDescent="0.3">
      <c r="K192" s="3"/>
    </row>
    <row r="193" spans="11:11" x14ac:dyDescent="0.3">
      <c r="K193" s="3"/>
    </row>
    <row r="194" spans="11:11" x14ac:dyDescent="0.3">
      <c r="K194" s="3"/>
    </row>
    <row r="195" spans="11:11" x14ac:dyDescent="0.3">
      <c r="K195" s="3"/>
    </row>
    <row r="196" spans="11:11" x14ac:dyDescent="0.3">
      <c r="K196" s="3"/>
    </row>
    <row r="197" spans="11:11" x14ac:dyDescent="0.3">
      <c r="K197" s="3"/>
    </row>
    <row r="198" spans="11:11" x14ac:dyDescent="0.3">
      <c r="K198" s="3"/>
    </row>
    <row r="199" spans="11:11" x14ac:dyDescent="0.3">
      <c r="K199" s="3"/>
    </row>
    <row r="200" spans="11:11" x14ac:dyDescent="0.3">
      <c r="K200" s="3"/>
    </row>
    <row r="201" spans="11:11" x14ac:dyDescent="0.3">
      <c r="K201" s="3"/>
    </row>
    <row r="202" spans="11:11" x14ac:dyDescent="0.3">
      <c r="K202" s="3"/>
    </row>
    <row r="203" spans="11:11" x14ac:dyDescent="0.3">
      <c r="K203" s="3"/>
    </row>
    <row r="204" spans="11:11" x14ac:dyDescent="0.3">
      <c r="K204" s="3"/>
    </row>
    <row r="205" spans="11:11" x14ac:dyDescent="0.3">
      <c r="K205" s="3"/>
    </row>
    <row r="206" spans="11:11" x14ac:dyDescent="0.3">
      <c r="K206" s="3"/>
    </row>
    <row r="207" spans="11:11" x14ac:dyDescent="0.3">
      <c r="K207" s="3"/>
    </row>
    <row r="208" spans="11:11" x14ac:dyDescent="0.3">
      <c r="K208" s="3"/>
    </row>
    <row r="209" spans="11:11" x14ac:dyDescent="0.3">
      <c r="K209" s="3"/>
    </row>
    <row r="210" spans="11:11" x14ac:dyDescent="0.3">
      <c r="K210" s="3"/>
    </row>
    <row r="211" spans="11:11" x14ac:dyDescent="0.3">
      <c r="K211" s="3"/>
    </row>
    <row r="212" spans="11:11" x14ac:dyDescent="0.3">
      <c r="K212" s="3"/>
    </row>
    <row r="213" spans="11:11" x14ac:dyDescent="0.3">
      <c r="K213" s="3"/>
    </row>
    <row r="214" spans="11:11" x14ac:dyDescent="0.3">
      <c r="K214" s="3"/>
    </row>
    <row r="215" spans="11:11" x14ac:dyDescent="0.3">
      <c r="K215" s="3"/>
    </row>
    <row r="216" spans="11:11" x14ac:dyDescent="0.3">
      <c r="K216" s="3"/>
    </row>
    <row r="217" spans="11:11" x14ac:dyDescent="0.3">
      <c r="K217" s="3"/>
    </row>
    <row r="218" spans="11:11" x14ac:dyDescent="0.3">
      <c r="K218" s="3"/>
    </row>
    <row r="219" spans="11:11" x14ac:dyDescent="0.3">
      <c r="K219" s="3"/>
    </row>
    <row r="220" spans="11:11" x14ac:dyDescent="0.3">
      <c r="K220" s="3"/>
    </row>
    <row r="221" spans="11:11" x14ac:dyDescent="0.3">
      <c r="K221" s="3"/>
    </row>
    <row r="222" spans="11:11" x14ac:dyDescent="0.3">
      <c r="K222" s="3"/>
    </row>
    <row r="223" spans="11:11" x14ac:dyDescent="0.3">
      <c r="K223" s="3"/>
    </row>
    <row r="224" spans="11:11" x14ac:dyDescent="0.3">
      <c r="K224" s="3"/>
    </row>
    <row r="225" spans="11:11" x14ac:dyDescent="0.3">
      <c r="K225" s="3"/>
    </row>
    <row r="226" spans="11:11" x14ac:dyDescent="0.3">
      <c r="K226" s="3"/>
    </row>
    <row r="227" spans="11:11" x14ac:dyDescent="0.3">
      <c r="K227" s="3"/>
    </row>
    <row r="228" spans="11:11" x14ac:dyDescent="0.3">
      <c r="K228" s="3"/>
    </row>
    <row r="229" spans="11:11" x14ac:dyDescent="0.3">
      <c r="K229" s="3"/>
    </row>
    <row r="230" spans="11:11" x14ac:dyDescent="0.3">
      <c r="K230" s="3"/>
    </row>
    <row r="231" spans="11:11" x14ac:dyDescent="0.3">
      <c r="K231" s="3"/>
    </row>
    <row r="232" spans="11:11" x14ac:dyDescent="0.3">
      <c r="K232" s="3"/>
    </row>
    <row r="233" spans="11:11" x14ac:dyDescent="0.3">
      <c r="K233" s="3"/>
    </row>
    <row r="234" spans="11:11" x14ac:dyDescent="0.3">
      <c r="K234" s="3"/>
    </row>
    <row r="235" spans="11:11" x14ac:dyDescent="0.3">
      <c r="K235" s="3"/>
    </row>
    <row r="236" spans="11:11" x14ac:dyDescent="0.3">
      <c r="K236" s="3"/>
    </row>
    <row r="237" spans="11:11" x14ac:dyDescent="0.3">
      <c r="K237" s="3"/>
    </row>
    <row r="238" spans="11:11" x14ac:dyDescent="0.3">
      <c r="K238" s="3"/>
    </row>
    <row r="239" spans="11:11" x14ac:dyDescent="0.3">
      <c r="K239" s="3"/>
    </row>
    <row r="240" spans="11:11" x14ac:dyDescent="0.3">
      <c r="K240" s="3"/>
    </row>
    <row r="241" spans="11:11" x14ac:dyDescent="0.3">
      <c r="K241" s="3"/>
    </row>
    <row r="242" spans="11:11" x14ac:dyDescent="0.3">
      <c r="K242" s="3"/>
    </row>
    <row r="243" spans="11:11" x14ac:dyDescent="0.3">
      <c r="K243" s="3"/>
    </row>
    <row r="244" spans="11:11" x14ac:dyDescent="0.3">
      <c r="K244" s="3"/>
    </row>
    <row r="245" spans="11:11" x14ac:dyDescent="0.3">
      <c r="K245" s="3"/>
    </row>
    <row r="246" spans="11:11" x14ac:dyDescent="0.3">
      <c r="K246" s="3"/>
    </row>
    <row r="247" spans="11:11" x14ac:dyDescent="0.3">
      <c r="K247" s="3"/>
    </row>
    <row r="248" spans="11:11" x14ac:dyDescent="0.3">
      <c r="K248" s="3"/>
    </row>
    <row r="249" spans="11:11" x14ac:dyDescent="0.3">
      <c r="K249" s="3"/>
    </row>
  </sheetData>
  <mergeCells count="9">
    <mergeCell ref="B28:H28"/>
    <mergeCell ref="B23:H23"/>
    <mergeCell ref="B8:H8"/>
    <mergeCell ref="B22:H22"/>
    <mergeCell ref="A1:J1"/>
    <mergeCell ref="B2:J2"/>
    <mergeCell ref="A3:J3"/>
    <mergeCell ref="B6:H6"/>
    <mergeCell ref="B27:F27"/>
  </mergeCells>
  <pageMargins left="0.41" right="0.21" top="0.33" bottom="0.22" header="0.17" footer="0.17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8"/>
  <sheetViews>
    <sheetView topLeftCell="F1" zoomScale="90" zoomScaleNormal="90" workbookViewId="0">
      <selection activeCell="L1" sqref="L1:S1048576"/>
    </sheetView>
  </sheetViews>
  <sheetFormatPr baseColWidth="10" defaultRowHeight="16.5" x14ac:dyDescent="0.3"/>
  <cols>
    <col min="1" max="1" width="11.42578125" style="26"/>
    <col min="2" max="2" width="18.7109375" style="2" customWidth="1"/>
    <col min="3" max="3" width="14.42578125" style="16" customWidth="1"/>
    <col min="4" max="4" width="15" style="1" customWidth="1"/>
    <col min="5" max="5" width="32.5703125" style="37" customWidth="1"/>
    <col min="6" max="6" width="52.28515625" style="2" customWidth="1"/>
    <col min="7" max="7" width="19.28515625" style="2" bestFit="1" customWidth="1"/>
    <col min="8" max="8" width="13.7109375" style="2" customWidth="1"/>
    <col min="9" max="9" width="14.140625" style="16" customWidth="1"/>
    <col min="10" max="10" width="14" style="16" customWidth="1"/>
    <col min="11" max="11" width="25" style="16" customWidth="1"/>
  </cols>
  <sheetData>
    <row r="1" spans="1:11" s="19" customFormat="1" ht="33.75" customHeight="1" x14ac:dyDescent="0.3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s="19" customFormat="1" ht="30" customHeight="1" x14ac:dyDescent="0.35">
      <c r="A2" s="54"/>
      <c r="B2" s="278" t="s">
        <v>254</v>
      </c>
      <c r="C2" s="278"/>
      <c r="D2" s="278"/>
      <c r="E2" s="278"/>
      <c r="F2" s="278"/>
      <c r="G2" s="278"/>
      <c r="H2" s="278"/>
      <c r="I2" s="278"/>
      <c r="J2" s="278"/>
      <c r="K2" s="278"/>
    </row>
    <row r="3" spans="1:11" s="19" customFormat="1" ht="39" customHeight="1" thickBot="1" x14ac:dyDescent="0.35">
      <c r="A3" s="278" t="s">
        <v>121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</row>
    <row r="4" spans="1:11" s="20" customFormat="1" ht="69.75" customHeight="1" thickBot="1" x14ac:dyDescent="0.35">
      <c r="A4" s="91" t="s">
        <v>13</v>
      </c>
      <c r="B4" s="92" t="s">
        <v>6</v>
      </c>
      <c r="C4" s="93" t="s">
        <v>9</v>
      </c>
      <c r="D4" s="94" t="s">
        <v>1</v>
      </c>
      <c r="E4" s="191" t="s">
        <v>7</v>
      </c>
      <c r="F4" s="96" t="s">
        <v>8</v>
      </c>
      <c r="G4" s="96" t="s">
        <v>11</v>
      </c>
      <c r="H4" s="97" t="s">
        <v>14</v>
      </c>
      <c r="I4" s="93" t="s">
        <v>152</v>
      </c>
      <c r="J4" s="165" t="s">
        <v>151</v>
      </c>
      <c r="K4" s="99" t="s">
        <v>10</v>
      </c>
    </row>
    <row r="5" spans="1:11" s="4" customFormat="1" ht="24" customHeight="1" thickBot="1" x14ac:dyDescent="0.35">
      <c r="A5" s="43"/>
      <c r="B5" s="76"/>
      <c r="C5" s="9"/>
      <c r="D5" s="55"/>
      <c r="E5" s="35"/>
      <c r="F5" s="65"/>
      <c r="G5" s="65"/>
      <c r="H5" s="65"/>
      <c r="I5" s="72"/>
      <c r="J5" s="9"/>
      <c r="K5" s="38"/>
    </row>
    <row r="6" spans="1:11" s="4" customFormat="1" ht="21.75" customHeight="1" thickBot="1" x14ac:dyDescent="0.35">
      <c r="A6" s="98"/>
      <c r="B6" s="280" t="s">
        <v>4</v>
      </c>
      <c r="C6" s="281"/>
      <c r="D6" s="281"/>
      <c r="E6" s="281"/>
      <c r="F6" s="281"/>
      <c r="G6" s="281"/>
      <c r="H6" s="282"/>
      <c r="I6" s="100">
        <f>SUM(I5:I5)</f>
        <v>0</v>
      </c>
      <c r="J6" s="166"/>
      <c r="K6" s="101"/>
    </row>
    <row r="7" spans="1:11" s="4" customFormat="1" ht="33" x14ac:dyDescent="0.3">
      <c r="A7" s="160">
        <v>1</v>
      </c>
      <c r="B7" s="172" t="s">
        <v>140</v>
      </c>
      <c r="C7" s="162">
        <v>42818</v>
      </c>
      <c r="D7" s="163">
        <v>4849</v>
      </c>
      <c r="E7" s="164" t="s">
        <v>141</v>
      </c>
      <c r="F7" s="148" t="s">
        <v>142</v>
      </c>
      <c r="G7" s="148" t="s">
        <v>143</v>
      </c>
      <c r="H7" s="148">
        <v>54107</v>
      </c>
      <c r="I7" s="46">
        <v>287.45</v>
      </c>
      <c r="J7" s="167">
        <f>I7</f>
        <v>287.45</v>
      </c>
      <c r="K7" s="140" t="s">
        <v>61</v>
      </c>
    </row>
    <row r="8" spans="1:11" s="4" customFormat="1" ht="40.5" customHeight="1" x14ac:dyDescent="0.3">
      <c r="A8" s="29">
        <v>1</v>
      </c>
      <c r="B8" s="33" t="s">
        <v>140</v>
      </c>
      <c r="C8" s="133">
        <v>42818</v>
      </c>
      <c r="D8" s="131">
        <v>4850</v>
      </c>
      <c r="E8" s="138" t="s">
        <v>144</v>
      </c>
      <c r="F8" s="134" t="s">
        <v>142</v>
      </c>
      <c r="G8" s="134" t="s">
        <v>145</v>
      </c>
      <c r="H8" s="134">
        <v>54107</v>
      </c>
      <c r="I8" s="154">
        <v>208.5</v>
      </c>
      <c r="J8" s="168">
        <f>I8</f>
        <v>208.5</v>
      </c>
      <c r="K8" s="145" t="s">
        <v>61</v>
      </c>
    </row>
    <row r="9" spans="1:11" s="4" customFormat="1" ht="33" x14ac:dyDescent="0.3">
      <c r="A9" s="29">
        <v>1</v>
      </c>
      <c r="B9" s="33" t="s">
        <v>140</v>
      </c>
      <c r="C9" s="133">
        <v>42818</v>
      </c>
      <c r="D9" s="131">
        <v>4851</v>
      </c>
      <c r="E9" s="138" t="s">
        <v>146</v>
      </c>
      <c r="F9" s="134" t="s">
        <v>142</v>
      </c>
      <c r="G9" s="134" t="s">
        <v>147</v>
      </c>
      <c r="H9" s="134">
        <v>54107</v>
      </c>
      <c r="I9" s="154">
        <v>233.57</v>
      </c>
      <c r="J9" s="168">
        <f t="shared" ref="J9:J10" si="0">I9</f>
        <v>233.57</v>
      </c>
      <c r="K9" s="145" t="s">
        <v>61</v>
      </c>
    </row>
    <row r="10" spans="1:11" s="4" customFormat="1" ht="33" customHeight="1" x14ac:dyDescent="0.3">
      <c r="A10" s="158">
        <v>1</v>
      </c>
      <c r="B10" s="159" t="s">
        <v>140</v>
      </c>
      <c r="C10" s="135">
        <v>42818</v>
      </c>
      <c r="D10" s="130">
        <v>4852</v>
      </c>
      <c r="E10" s="35" t="s">
        <v>148</v>
      </c>
      <c r="F10" s="136" t="s">
        <v>149</v>
      </c>
      <c r="G10" s="136" t="s">
        <v>150</v>
      </c>
      <c r="H10" s="136">
        <v>54107</v>
      </c>
      <c r="I10" s="152">
        <v>2882.15</v>
      </c>
      <c r="J10" s="168">
        <f t="shared" si="0"/>
        <v>2882.15</v>
      </c>
      <c r="K10" s="146" t="s">
        <v>61</v>
      </c>
    </row>
    <row r="11" spans="1:11" s="4" customFormat="1" ht="21.75" customHeight="1" x14ac:dyDescent="0.3">
      <c r="A11" s="305">
        <v>1</v>
      </c>
      <c r="B11" s="301" t="s">
        <v>140</v>
      </c>
      <c r="C11" s="300">
        <v>42818</v>
      </c>
      <c r="D11" s="299">
        <v>4853</v>
      </c>
      <c r="E11" s="298" t="s">
        <v>141</v>
      </c>
      <c r="F11" s="297" t="s">
        <v>142</v>
      </c>
      <c r="G11" s="297" t="s">
        <v>143</v>
      </c>
      <c r="H11" s="132">
        <v>54104</v>
      </c>
      <c r="I11" s="12">
        <v>203.9</v>
      </c>
      <c r="J11" s="306">
        <v>1253.0999999999999</v>
      </c>
      <c r="K11" s="302" t="s">
        <v>61</v>
      </c>
    </row>
    <row r="12" spans="1:11" s="4" customFormat="1" ht="21.75" customHeight="1" x14ac:dyDescent="0.3">
      <c r="A12" s="305"/>
      <c r="B12" s="301"/>
      <c r="C12" s="300"/>
      <c r="D12" s="299"/>
      <c r="E12" s="298"/>
      <c r="F12" s="297"/>
      <c r="G12" s="297"/>
      <c r="H12" s="132">
        <v>54105</v>
      </c>
      <c r="I12" s="12">
        <v>52.5</v>
      </c>
      <c r="J12" s="307"/>
      <c r="K12" s="303"/>
    </row>
    <row r="13" spans="1:11" s="4" customFormat="1" ht="21.75" customHeight="1" x14ac:dyDescent="0.3">
      <c r="A13" s="305"/>
      <c r="B13" s="301"/>
      <c r="C13" s="300"/>
      <c r="D13" s="299"/>
      <c r="E13" s="298"/>
      <c r="F13" s="297"/>
      <c r="G13" s="297"/>
      <c r="H13" s="132">
        <v>54106</v>
      </c>
      <c r="I13" s="12">
        <v>23.7</v>
      </c>
      <c r="J13" s="307"/>
      <c r="K13" s="303"/>
    </row>
    <row r="14" spans="1:11" s="4" customFormat="1" ht="21.75" customHeight="1" x14ac:dyDescent="0.3">
      <c r="A14" s="305"/>
      <c r="B14" s="301"/>
      <c r="C14" s="300"/>
      <c r="D14" s="299"/>
      <c r="E14" s="298"/>
      <c r="F14" s="297"/>
      <c r="G14" s="297"/>
      <c r="H14" s="132">
        <v>54107</v>
      </c>
      <c r="I14" s="12">
        <v>6.4</v>
      </c>
      <c r="J14" s="307"/>
      <c r="K14" s="303"/>
    </row>
    <row r="15" spans="1:11" s="4" customFormat="1" ht="21.75" customHeight="1" x14ac:dyDescent="0.3">
      <c r="A15" s="305"/>
      <c r="B15" s="301"/>
      <c r="C15" s="300"/>
      <c r="D15" s="299"/>
      <c r="E15" s="298"/>
      <c r="F15" s="297"/>
      <c r="G15" s="297"/>
      <c r="H15" s="132">
        <v>54111</v>
      </c>
      <c r="I15" s="12">
        <v>593</v>
      </c>
      <c r="J15" s="307"/>
      <c r="K15" s="303"/>
    </row>
    <row r="16" spans="1:11" s="4" customFormat="1" ht="21.75" customHeight="1" x14ac:dyDescent="0.3">
      <c r="A16" s="305"/>
      <c r="B16" s="301"/>
      <c r="C16" s="300"/>
      <c r="D16" s="299"/>
      <c r="E16" s="298"/>
      <c r="F16" s="297"/>
      <c r="G16" s="297"/>
      <c r="H16" s="132">
        <v>54112</v>
      </c>
      <c r="I16" s="12">
        <v>329</v>
      </c>
      <c r="J16" s="307"/>
      <c r="K16" s="303"/>
    </row>
    <row r="17" spans="1:11" s="4" customFormat="1" ht="21.75" customHeight="1" x14ac:dyDescent="0.3">
      <c r="A17" s="305"/>
      <c r="B17" s="301"/>
      <c r="C17" s="300"/>
      <c r="D17" s="299"/>
      <c r="E17" s="298"/>
      <c r="F17" s="297"/>
      <c r="G17" s="297"/>
      <c r="H17" s="132">
        <v>54118</v>
      </c>
      <c r="I17" s="12">
        <v>44.6</v>
      </c>
      <c r="J17" s="308"/>
      <c r="K17" s="304"/>
    </row>
    <row r="18" spans="1:11" s="4" customFormat="1" ht="33" x14ac:dyDescent="0.3">
      <c r="A18" s="29">
        <v>1</v>
      </c>
      <c r="B18" s="33" t="s">
        <v>140</v>
      </c>
      <c r="C18" s="133">
        <v>42818</v>
      </c>
      <c r="D18" s="131">
        <v>4854</v>
      </c>
      <c r="E18" s="138" t="s">
        <v>153</v>
      </c>
      <c r="F18" s="5" t="s">
        <v>157</v>
      </c>
      <c r="G18" s="134" t="s">
        <v>154</v>
      </c>
      <c r="H18" s="134">
        <v>54111</v>
      </c>
      <c r="I18" s="154">
        <v>818</v>
      </c>
      <c r="J18" s="168">
        <v>818</v>
      </c>
      <c r="K18" s="145" t="s">
        <v>61</v>
      </c>
    </row>
    <row r="19" spans="1:11" s="4" customFormat="1" ht="34.5" customHeight="1" x14ac:dyDescent="0.3">
      <c r="A19" s="29">
        <v>1</v>
      </c>
      <c r="B19" s="33" t="s">
        <v>140</v>
      </c>
      <c r="C19" s="133">
        <v>42818</v>
      </c>
      <c r="D19" s="131">
        <v>4855</v>
      </c>
      <c r="E19" s="138" t="s">
        <v>155</v>
      </c>
      <c r="F19" s="5" t="s">
        <v>156</v>
      </c>
      <c r="G19" s="134" t="s">
        <v>158</v>
      </c>
      <c r="H19" s="134">
        <v>54118</v>
      </c>
      <c r="I19" s="154">
        <v>40.68</v>
      </c>
      <c r="J19" s="168">
        <v>40.68</v>
      </c>
      <c r="K19" s="145" t="s">
        <v>61</v>
      </c>
    </row>
    <row r="20" spans="1:11" s="4" customFormat="1" ht="33" x14ac:dyDescent="0.3">
      <c r="A20" s="29">
        <v>1</v>
      </c>
      <c r="B20" s="33" t="s">
        <v>140</v>
      </c>
      <c r="C20" s="133">
        <v>42818</v>
      </c>
      <c r="D20" s="131">
        <v>4856</v>
      </c>
      <c r="E20" s="138" t="s">
        <v>141</v>
      </c>
      <c r="F20" s="5" t="s">
        <v>160</v>
      </c>
      <c r="G20" s="134" t="s">
        <v>143</v>
      </c>
      <c r="H20" s="134">
        <v>54119</v>
      </c>
      <c r="I20" s="154">
        <v>104.8</v>
      </c>
      <c r="J20" s="168">
        <v>104.8</v>
      </c>
      <c r="K20" s="145" t="s">
        <v>61</v>
      </c>
    </row>
    <row r="21" spans="1:11" s="4" customFormat="1" ht="33" x14ac:dyDescent="0.3">
      <c r="A21" s="29">
        <v>1</v>
      </c>
      <c r="B21" s="33" t="s">
        <v>140</v>
      </c>
      <c r="C21" s="133">
        <v>42453</v>
      </c>
      <c r="D21" s="131">
        <v>4857</v>
      </c>
      <c r="E21" s="138" t="s">
        <v>159</v>
      </c>
      <c r="F21" s="5" t="s">
        <v>160</v>
      </c>
      <c r="G21" s="134" t="s">
        <v>161</v>
      </c>
      <c r="H21" s="134">
        <v>54119</v>
      </c>
      <c r="I21" s="154">
        <v>870.45</v>
      </c>
      <c r="J21" s="168">
        <v>870.45</v>
      </c>
      <c r="K21" s="145" t="s">
        <v>61</v>
      </c>
    </row>
    <row r="22" spans="1:11" s="4" customFormat="1" ht="33" x14ac:dyDescent="0.3">
      <c r="A22" s="29">
        <v>1</v>
      </c>
      <c r="B22" s="33" t="s">
        <v>140</v>
      </c>
      <c r="C22" s="133">
        <v>42818</v>
      </c>
      <c r="D22" s="131">
        <v>4858</v>
      </c>
      <c r="E22" s="138" t="s">
        <v>162</v>
      </c>
      <c r="F22" s="5" t="s">
        <v>160</v>
      </c>
      <c r="G22" s="134" t="s">
        <v>163</v>
      </c>
      <c r="H22" s="134">
        <v>54119</v>
      </c>
      <c r="I22" s="154">
        <v>2671.56</v>
      </c>
      <c r="J22" s="168">
        <v>2671.56</v>
      </c>
      <c r="K22" s="145" t="s">
        <v>61</v>
      </c>
    </row>
    <row r="23" spans="1:11" s="4" customFormat="1" ht="28.5" customHeight="1" x14ac:dyDescent="0.3">
      <c r="A23" s="30">
        <v>1</v>
      </c>
      <c r="B23" s="173" t="s">
        <v>140</v>
      </c>
      <c r="C23" s="44">
        <v>42818</v>
      </c>
      <c r="D23" s="155">
        <v>4859</v>
      </c>
      <c r="E23" s="36" t="s">
        <v>164</v>
      </c>
      <c r="F23" s="5" t="s">
        <v>160</v>
      </c>
      <c r="G23" s="132" t="s">
        <v>166</v>
      </c>
      <c r="H23" s="132">
        <v>54119</v>
      </c>
      <c r="I23" s="12">
        <v>454.28</v>
      </c>
      <c r="J23" s="12">
        <v>454.28</v>
      </c>
      <c r="K23" s="41" t="s">
        <v>61</v>
      </c>
    </row>
    <row r="24" spans="1:11" s="4" customFormat="1" ht="28.5" customHeight="1" x14ac:dyDescent="0.3">
      <c r="A24" s="30">
        <v>1</v>
      </c>
      <c r="B24" s="173" t="s">
        <v>140</v>
      </c>
      <c r="C24" s="44">
        <v>42818</v>
      </c>
      <c r="D24" s="155">
        <v>4860</v>
      </c>
      <c r="E24" s="7" t="s">
        <v>165</v>
      </c>
      <c r="F24" s="5" t="s">
        <v>160</v>
      </c>
      <c r="G24" s="132" t="s">
        <v>167</v>
      </c>
      <c r="H24" s="132">
        <v>54119</v>
      </c>
      <c r="I24" s="12">
        <v>184.85</v>
      </c>
      <c r="J24" s="12">
        <v>184.85</v>
      </c>
      <c r="K24" s="41" t="s">
        <v>61</v>
      </c>
    </row>
    <row r="25" spans="1:11" s="4" customFormat="1" ht="17.25" thickBot="1" x14ac:dyDescent="0.35">
      <c r="A25" s="161"/>
      <c r="B25" s="174"/>
      <c r="C25" s="143"/>
      <c r="D25" s="142"/>
      <c r="E25" s="147"/>
      <c r="F25" s="175"/>
      <c r="G25" s="139"/>
      <c r="H25" s="139"/>
      <c r="I25" s="151"/>
      <c r="J25" s="169"/>
      <c r="K25" s="144"/>
    </row>
    <row r="26" spans="1:11" s="4" customFormat="1" ht="17.25" thickBot="1" x14ac:dyDescent="0.35">
      <c r="A26" s="102">
        <f>SUM(A7:A25)</f>
        <v>12</v>
      </c>
      <c r="B26" s="281" t="s">
        <v>3</v>
      </c>
      <c r="C26" s="281"/>
      <c r="D26" s="281"/>
      <c r="E26" s="281"/>
      <c r="F26" s="281"/>
      <c r="G26" s="281"/>
      <c r="H26" s="282"/>
      <c r="I26" s="100"/>
      <c r="J26" s="166">
        <f>SUM(J7:J25)</f>
        <v>10009.390000000001</v>
      </c>
      <c r="K26" s="101"/>
    </row>
    <row r="27" spans="1:11" s="4" customFormat="1" ht="49.5" x14ac:dyDescent="0.3">
      <c r="A27" s="32">
        <v>1</v>
      </c>
      <c r="B27" s="33" t="s">
        <v>18</v>
      </c>
      <c r="C27" s="10">
        <v>42800</v>
      </c>
      <c r="D27" s="57">
        <v>4840</v>
      </c>
      <c r="E27" s="138" t="s">
        <v>85</v>
      </c>
      <c r="F27" s="58" t="s">
        <v>86</v>
      </c>
      <c r="G27" s="59" t="s">
        <v>87</v>
      </c>
      <c r="H27" s="59">
        <v>54302</v>
      </c>
      <c r="I27" s="75">
        <v>190</v>
      </c>
      <c r="J27" s="168">
        <f>I27</f>
        <v>190</v>
      </c>
      <c r="K27" s="79" t="s">
        <v>35</v>
      </c>
    </row>
    <row r="28" spans="1:11" s="34" customFormat="1" ht="33" x14ac:dyDescent="0.25">
      <c r="A28" s="29">
        <v>1</v>
      </c>
      <c r="B28" s="33" t="s">
        <v>18</v>
      </c>
      <c r="C28" s="18">
        <v>42802</v>
      </c>
      <c r="D28" s="73">
        <v>4841</v>
      </c>
      <c r="E28" s="36" t="s">
        <v>88</v>
      </c>
      <c r="F28" s="7" t="s">
        <v>89</v>
      </c>
      <c r="G28" s="68" t="s">
        <v>90</v>
      </c>
      <c r="H28" s="68">
        <v>54599</v>
      </c>
      <c r="I28" s="12">
        <v>800</v>
      </c>
      <c r="J28" s="11">
        <f>I28</f>
        <v>800</v>
      </c>
      <c r="K28" s="41" t="s">
        <v>91</v>
      </c>
    </row>
    <row r="29" spans="1:11" s="34" customFormat="1" ht="49.5" x14ac:dyDescent="0.25">
      <c r="A29" s="29">
        <v>1</v>
      </c>
      <c r="B29" s="33" t="s">
        <v>18</v>
      </c>
      <c r="C29" s="18">
        <v>42802</v>
      </c>
      <c r="D29" s="73">
        <v>4842</v>
      </c>
      <c r="E29" s="138" t="s">
        <v>92</v>
      </c>
      <c r="F29" s="7" t="s">
        <v>93</v>
      </c>
      <c r="G29" s="59" t="s">
        <v>94</v>
      </c>
      <c r="H29" s="59">
        <v>54101</v>
      </c>
      <c r="I29" s="12">
        <v>295.55</v>
      </c>
      <c r="J29" s="11">
        <f t="shared" ref="J29:J36" si="1">I29</f>
        <v>295.55</v>
      </c>
      <c r="K29" s="41" t="s">
        <v>95</v>
      </c>
    </row>
    <row r="30" spans="1:11" s="34" customFormat="1" x14ac:dyDescent="0.25">
      <c r="A30" s="29">
        <v>1</v>
      </c>
      <c r="B30" s="33" t="s">
        <v>18</v>
      </c>
      <c r="C30" s="18">
        <v>42803</v>
      </c>
      <c r="D30" s="73">
        <v>4843</v>
      </c>
      <c r="E30" s="138" t="s">
        <v>96</v>
      </c>
      <c r="F30" s="7" t="s">
        <v>97</v>
      </c>
      <c r="G30" s="59" t="s">
        <v>98</v>
      </c>
      <c r="H30" s="59">
        <v>54505</v>
      </c>
      <c r="I30" s="12">
        <v>452</v>
      </c>
      <c r="J30" s="11">
        <f t="shared" si="1"/>
        <v>452</v>
      </c>
      <c r="K30" s="41" t="s">
        <v>57</v>
      </c>
    </row>
    <row r="31" spans="1:11" s="34" customFormat="1" ht="82.5" x14ac:dyDescent="0.25">
      <c r="A31" s="29">
        <v>1</v>
      </c>
      <c r="B31" s="33" t="s">
        <v>18</v>
      </c>
      <c r="C31" s="18">
        <v>42803</v>
      </c>
      <c r="D31" s="73">
        <v>4844</v>
      </c>
      <c r="E31" s="138" t="s">
        <v>76</v>
      </c>
      <c r="F31" s="7" t="s">
        <v>99</v>
      </c>
      <c r="G31" s="59" t="s">
        <v>78</v>
      </c>
      <c r="H31" s="59">
        <v>54402</v>
      </c>
      <c r="I31" s="12">
        <v>919.31</v>
      </c>
      <c r="J31" s="11">
        <f t="shared" si="1"/>
        <v>919.31</v>
      </c>
      <c r="K31" s="41" t="s">
        <v>30</v>
      </c>
    </row>
    <row r="32" spans="1:11" s="34" customFormat="1" ht="33" x14ac:dyDescent="0.25">
      <c r="A32" s="29">
        <v>1</v>
      </c>
      <c r="B32" s="33" t="s">
        <v>18</v>
      </c>
      <c r="C32" s="18">
        <v>42804</v>
      </c>
      <c r="D32" s="73">
        <v>4845</v>
      </c>
      <c r="E32" s="138" t="s">
        <v>100</v>
      </c>
      <c r="F32" s="7" t="s">
        <v>101</v>
      </c>
      <c r="G32" s="59" t="s">
        <v>102</v>
      </c>
      <c r="H32" s="59">
        <v>54302</v>
      </c>
      <c r="I32" s="12">
        <v>1455</v>
      </c>
      <c r="J32" s="11">
        <f t="shared" si="1"/>
        <v>1455</v>
      </c>
      <c r="K32" s="41" t="s">
        <v>35</v>
      </c>
    </row>
    <row r="33" spans="1:12" s="34" customFormat="1" ht="49.5" x14ac:dyDescent="0.25">
      <c r="A33" s="29">
        <v>1</v>
      </c>
      <c r="B33" s="33" t="s">
        <v>18</v>
      </c>
      <c r="C33" s="18">
        <v>42804</v>
      </c>
      <c r="D33" s="73">
        <v>4846</v>
      </c>
      <c r="E33" s="138" t="s">
        <v>85</v>
      </c>
      <c r="F33" s="7" t="s">
        <v>103</v>
      </c>
      <c r="G33" s="59" t="s">
        <v>87</v>
      </c>
      <c r="H33" s="59">
        <v>54302</v>
      </c>
      <c r="I33" s="12">
        <v>300</v>
      </c>
      <c r="J33" s="11">
        <f t="shared" si="1"/>
        <v>300</v>
      </c>
      <c r="K33" s="41" t="s">
        <v>35</v>
      </c>
    </row>
    <row r="34" spans="1:12" s="34" customFormat="1" ht="66" x14ac:dyDescent="0.25">
      <c r="A34" s="29">
        <v>1</v>
      </c>
      <c r="B34" s="33" t="s">
        <v>18</v>
      </c>
      <c r="C34" s="18">
        <v>42809</v>
      </c>
      <c r="D34" s="73">
        <v>4847</v>
      </c>
      <c r="E34" s="138" t="s">
        <v>104</v>
      </c>
      <c r="F34" s="7" t="s">
        <v>105</v>
      </c>
      <c r="G34" s="59" t="s">
        <v>106</v>
      </c>
      <c r="H34" s="59">
        <v>54304</v>
      </c>
      <c r="I34" s="12">
        <v>2779.8</v>
      </c>
      <c r="J34" s="11">
        <f t="shared" si="1"/>
        <v>2779.8</v>
      </c>
      <c r="K34" s="41" t="s">
        <v>107</v>
      </c>
    </row>
    <row r="35" spans="1:12" s="4" customFormat="1" ht="49.5" x14ac:dyDescent="0.3">
      <c r="A35" s="29">
        <v>1</v>
      </c>
      <c r="B35" s="33" t="s">
        <v>18</v>
      </c>
      <c r="C35" s="18">
        <v>42814</v>
      </c>
      <c r="D35" s="73">
        <v>4848</v>
      </c>
      <c r="E35" s="138" t="s">
        <v>108</v>
      </c>
      <c r="F35" s="7" t="s">
        <v>109</v>
      </c>
      <c r="G35" s="59" t="s">
        <v>110</v>
      </c>
      <c r="H35" s="59">
        <v>54399</v>
      </c>
      <c r="I35" s="12">
        <v>640</v>
      </c>
      <c r="J35" s="11">
        <f t="shared" si="1"/>
        <v>640</v>
      </c>
      <c r="K35" s="41" t="s">
        <v>61</v>
      </c>
    </row>
    <row r="36" spans="1:12" s="4" customFormat="1" ht="99.75" thickBot="1" x14ac:dyDescent="0.35">
      <c r="A36" s="29">
        <v>1</v>
      </c>
      <c r="B36" s="33" t="s">
        <v>18</v>
      </c>
      <c r="C36" s="18">
        <v>42818</v>
      </c>
      <c r="D36" s="73">
        <v>4861</v>
      </c>
      <c r="E36" s="7" t="s">
        <v>168</v>
      </c>
      <c r="F36" s="68" t="s">
        <v>169</v>
      </c>
      <c r="G36" s="68" t="s">
        <v>56</v>
      </c>
      <c r="H36" s="68">
        <v>54505</v>
      </c>
      <c r="I36" s="12">
        <v>127.13</v>
      </c>
      <c r="J36" s="11">
        <f t="shared" si="1"/>
        <v>127.13</v>
      </c>
      <c r="K36" s="39" t="s">
        <v>170</v>
      </c>
    </row>
    <row r="37" spans="1:12" ht="18.75" thickBot="1" x14ac:dyDescent="0.3">
      <c r="A37" s="86">
        <f>SUM(A27:A36)</f>
        <v>10</v>
      </c>
      <c r="B37" s="294" t="s">
        <v>5</v>
      </c>
      <c r="C37" s="295"/>
      <c r="D37" s="295"/>
      <c r="E37" s="295"/>
      <c r="F37" s="295"/>
      <c r="G37" s="295"/>
      <c r="H37" s="296"/>
      <c r="I37" s="117"/>
      <c r="J37" s="170">
        <f>SUM(J27:J36)</f>
        <v>7958.79</v>
      </c>
      <c r="K37" s="118"/>
      <c r="L37" s="3"/>
    </row>
    <row r="38" spans="1:12" ht="33.75" customHeight="1" thickBot="1" x14ac:dyDescent="0.3">
      <c r="A38" s="176"/>
      <c r="B38" s="292" t="s">
        <v>111</v>
      </c>
      <c r="C38" s="292"/>
      <c r="D38" s="292"/>
      <c r="E38" s="292"/>
      <c r="F38" s="292"/>
      <c r="G38" s="292"/>
      <c r="H38" s="293"/>
      <c r="I38" s="189"/>
      <c r="J38" s="189">
        <f>+J6+J26+J37</f>
        <v>17968.18</v>
      </c>
      <c r="K38" s="190"/>
      <c r="L38" s="3"/>
    </row>
    <row r="39" spans="1:12" ht="48" customHeight="1" x14ac:dyDescent="0.3">
      <c r="A39" s="179">
        <v>1</v>
      </c>
      <c r="B39" s="157" t="s">
        <v>18</v>
      </c>
      <c r="C39" s="180">
        <v>42795</v>
      </c>
      <c r="D39" s="181" t="s">
        <v>132</v>
      </c>
      <c r="E39" s="182" t="s">
        <v>133</v>
      </c>
      <c r="F39" s="183" t="s">
        <v>134</v>
      </c>
      <c r="G39" s="150" t="s">
        <v>21</v>
      </c>
      <c r="H39" s="184">
        <v>54306</v>
      </c>
      <c r="I39" s="46">
        <v>24295</v>
      </c>
      <c r="J39" s="46">
        <f>I39</f>
        <v>24295</v>
      </c>
      <c r="K39" s="140" t="s">
        <v>22</v>
      </c>
      <c r="L39" s="3"/>
    </row>
    <row r="40" spans="1:12" ht="54" x14ac:dyDescent="0.25">
      <c r="A40" s="85">
        <v>1</v>
      </c>
      <c r="B40" s="156" t="s">
        <v>18</v>
      </c>
      <c r="C40" s="17">
        <v>42822</v>
      </c>
      <c r="D40" s="132" t="s">
        <v>112</v>
      </c>
      <c r="E40" s="137" t="s">
        <v>113</v>
      </c>
      <c r="F40" s="31" t="s">
        <v>114</v>
      </c>
      <c r="G40" s="149" t="s">
        <v>115</v>
      </c>
      <c r="H40" s="52">
        <v>54110</v>
      </c>
      <c r="I40" s="153">
        <v>10000</v>
      </c>
      <c r="J40" s="12">
        <f t="shared" ref="J40:J41" si="2">I40</f>
        <v>10000</v>
      </c>
      <c r="K40" s="41" t="s">
        <v>35</v>
      </c>
      <c r="L40" s="3"/>
    </row>
    <row r="41" spans="1:12" ht="41.25" thickBot="1" x14ac:dyDescent="0.3">
      <c r="A41" s="177">
        <v>1</v>
      </c>
      <c r="B41" s="185" t="s">
        <v>18</v>
      </c>
      <c r="C41" s="186">
        <v>42822</v>
      </c>
      <c r="D41" s="259" t="s">
        <v>221</v>
      </c>
      <c r="E41" s="188" t="s">
        <v>116</v>
      </c>
      <c r="F41" s="49" t="s">
        <v>117</v>
      </c>
      <c r="G41" s="50" t="s">
        <v>118</v>
      </c>
      <c r="H41" s="53">
        <v>54203</v>
      </c>
      <c r="I41" s="48">
        <v>10884.03</v>
      </c>
      <c r="J41" s="151">
        <f t="shared" si="2"/>
        <v>10884.03</v>
      </c>
      <c r="K41" s="141" t="s">
        <v>119</v>
      </c>
      <c r="L41" s="3"/>
    </row>
    <row r="42" spans="1:12" ht="19.5" thickBot="1" x14ac:dyDescent="0.35">
      <c r="A42" s="116">
        <v>3</v>
      </c>
      <c r="B42" s="291" t="s">
        <v>12</v>
      </c>
      <c r="C42" s="291"/>
      <c r="D42" s="291"/>
      <c r="E42" s="291"/>
      <c r="F42" s="291"/>
      <c r="G42" s="129"/>
      <c r="H42" s="129"/>
      <c r="I42" s="106"/>
      <c r="J42" s="171">
        <f>SUM(J39:J41)</f>
        <v>45179.03</v>
      </c>
      <c r="K42" s="178"/>
      <c r="L42" s="3"/>
    </row>
    <row r="43" spans="1:12" ht="24" thickBot="1" x14ac:dyDescent="0.4">
      <c r="A43" s="27">
        <f>+A26+A37+A42</f>
        <v>25</v>
      </c>
      <c r="B43" s="285" t="s">
        <v>120</v>
      </c>
      <c r="C43" s="286"/>
      <c r="D43" s="286"/>
      <c r="E43" s="286"/>
      <c r="F43" s="286"/>
      <c r="G43" s="286"/>
      <c r="H43" s="287"/>
      <c r="I43" s="15"/>
      <c r="J43" s="21">
        <f>+J38+J42</f>
        <v>63147.21</v>
      </c>
      <c r="K43" s="42"/>
      <c r="L43" s="3"/>
    </row>
    <row r="44" spans="1:12" x14ac:dyDescent="0.3">
      <c r="L44" s="3"/>
    </row>
    <row r="45" spans="1:12" x14ac:dyDescent="0.3">
      <c r="L45" s="3"/>
    </row>
    <row r="46" spans="1:12" x14ac:dyDescent="0.3">
      <c r="L46" s="3"/>
    </row>
    <row r="47" spans="1:12" x14ac:dyDescent="0.3">
      <c r="L47" s="3"/>
    </row>
    <row r="48" spans="1:12" x14ac:dyDescent="0.3">
      <c r="L48" s="3"/>
    </row>
    <row r="49" spans="12:12" x14ac:dyDescent="0.3">
      <c r="L49" s="3"/>
    </row>
    <row r="50" spans="12:12" x14ac:dyDescent="0.3">
      <c r="L50" s="3"/>
    </row>
    <row r="51" spans="12:12" x14ac:dyDescent="0.3">
      <c r="L51" s="3"/>
    </row>
    <row r="52" spans="12:12" x14ac:dyDescent="0.3">
      <c r="L52" s="3"/>
    </row>
    <row r="53" spans="12:12" x14ac:dyDescent="0.3">
      <c r="L53" s="3"/>
    </row>
    <row r="54" spans="12:12" x14ac:dyDescent="0.3">
      <c r="L54" s="3"/>
    </row>
    <row r="55" spans="12:12" x14ac:dyDescent="0.3">
      <c r="L55" s="3"/>
    </row>
    <row r="56" spans="12:12" x14ac:dyDescent="0.3">
      <c r="L56" s="3"/>
    </row>
    <row r="57" spans="12:12" x14ac:dyDescent="0.3">
      <c r="L57" s="3"/>
    </row>
    <row r="58" spans="12:12" x14ac:dyDescent="0.3">
      <c r="L58" s="3"/>
    </row>
    <row r="59" spans="12:12" x14ac:dyDescent="0.3">
      <c r="L59" s="3"/>
    </row>
    <row r="60" spans="12:12" x14ac:dyDescent="0.3">
      <c r="L60" s="3"/>
    </row>
    <row r="61" spans="12:12" x14ac:dyDescent="0.3">
      <c r="L61" s="3"/>
    </row>
    <row r="62" spans="12:12" x14ac:dyDescent="0.3">
      <c r="L62" s="3"/>
    </row>
    <row r="63" spans="12:12" x14ac:dyDescent="0.3">
      <c r="L63" s="3"/>
    </row>
    <row r="64" spans="12:12" x14ac:dyDescent="0.3">
      <c r="L64" s="3"/>
    </row>
    <row r="65" spans="12:12" x14ac:dyDescent="0.3">
      <c r="L65" s="3"/>
    </row>
    <row r="66" spans="12:12" x14ac:dyDescent="0.3">
      <c r="L66" s="3"/>
    </row>
    <row r="67" spans="12:12" x14ac:dyDescent="0.3">
      <c r="L67" s="3"/>
    </row>
    <row r="68" spans="12:12" x14ac:dyDescent="0.3">
      <c r="L68" s="3"/>
    </row>
    <row r="69" spans="12:12" x14ac:dyDescent="0.3">
      <c r="L69" s="3"/>
    </row>
    <row r="70" spans="12:12" x14ac:dyDescent="0.3">
      <c r="L70" s="3"/>
    </row>
    <row r="71" spans="12:12" x14ac:dyDescent="0.3">
      <c r="L71" s="3"/>
    </row>
    <row r="72" spans="12:12" x14ac:dyDescent="0.3">
      <c r="L72" s="3"/>
    </row>
    <row r="73" spans="12:12" x14ac:dyDescent="0.3">
      <c r="L73" s="3"/>
    </row>
    <row r="74" spans="12:12" x14ac:dyDescent="0.3">
      <c r="L74" s="3"/>
    </row>
    <row r="75" spans="12:12" x14ac:dyDescent="0.3">
      <c r="L75" s="3"/>
    </row>
    <row r="76" spans="12:12" x14ac:dyDescent="0.3">
      <c r="L76" s="3"/>
    </row>
    <row r="77" spans="12:12" x14ac:dyDescent="0.3">
      <c r="L77" s="3"/>
    </row>
    <row r="78" spans="12:12" x14ac:dyDescent="0.3">
      <c r="L78" s="3"/>
    </row>
    <row r="79" spans="12:12" x14ac:dyDescent="0.3">
      <c r="L79" s="3"/>
    </row>
    <row r="80" spans="12:12" x14ac:dyDescent="0.3">
      <c r="L80" s="3"/>
    </row>
    <row r="81" spans="12:12" x14ac:dyDescent="0.3">
      <c r="L81" s="3"/>
    </row>
    <row r="82" spans="12:12" x14ac:dyDescent="0.3">
      <c r="L82" s="3"/>
    </row>
    <row r="83" spans="12:12" x14ac:dyDescent="0.3">
      <c r="L83" s="3"/>
    </row>
    <row r="84" spans="12:12" x14ac:dyDescent="0.3">
      <c r="L84" s="3"/>
    </row>
    <row r="85" spans="12:12" x14ac:dyDescent="0.3">
      <c r="L85" s="3"/>
    </row>
    <row r="86" spans="12:12" x14ac:dyDescent="0.3">
      <c r="L86" s="3"/>
    </row>
    <row r="87" spans="12:12" x14ac:dyDescent="0.3">
      <c r="L87" s="3"/>
    </row>
    <row r="88" spans="12:12" x14ac:dyDescent="0.3">
      <c r="L88" s="3"/>
    </row>
    <row r="89" spans="12:12" x14ac:dyDescent="0.3">
      <c r="L89" s="3"/>
    </row>
    <row r="90" spans="12:12" x14ac:dyDescent="0.3">
      <c r="L90" s="3"/>
    </row>
    <row r="91" spans="12:12" x14ac:dyDescent="0.3">
      <c r="L91" s="3"/>
    </row>
    <row r="92" spans="12:12" x14ac:dyDescent="0.3">
      <c r="L92" s="3"/>
    </row>
    <row r="93" spans="12:12" x14ac:dyDescent="0.3">
      <c r="L93" s="3"/>
    </row>
    <row r="94" spans="12:12" x14ac:dyDescent="0.3">
      <c r="L94" s="3"/>
    </row>
    <row r="95" spans="12:12" x14ac:dyDescent="0.3">
      <c r="L95" s="3"/>
    </row>
    <row r="96" spans="12:12" x14ac:dyDescent="0.3">
      <c r="L96" s="3"/>
    </row>
    <row r="97" spans="12:12" x14ac:dyDescent="0.3">
      <c r="L97" s="3"/>
    </row>
    <row r="98" spans="12:12" x14ac:dyDescent="0.3">
      <c r="L98" s="3"/>
    </row>
    <row r="99" spans="12:12" x14ac:dyDescent="0.3">
      <c r="L99" s="3"/>
    </row>
    <row r="100" spans="12:12" x14ac:dyDescent="0.3">
      <c r="L100" s="3"/>
    </row>
    <row r="101" spans="12:12" x14ac:dyDescent="0.3">
      <c r="L101" s="3"/>
    </row>
    <row r="102" spans="12:12" x14ac:dyDescent="0.3">
      <c r="L102" s="3"/>
    </row>
    <row r="103" spans="12:12" x14ac:dyDescent="0.3">
      <c r="L103" s="3"/>
    </row>
    <row r="104" spans="12:12" x14ac:dyDescent="0.3">
      <c r="L104" s="3"/>
    </row>
    <row r="105" spans="12:12" x14ac:dyDescent="0.3">
      <c r="L105" s="3"/>
    </row>
    <row r="106" spans="12:12" x14ac:dyDescent="0.3">
      <c r="L106" s="3"/>
    </row>
    <row r="107" spans="12:12" x14ac:dyDescent="0.3">
      <c r="L107" s="3"/>
    </row>
    <row r="108" spans="12:12" x14ac:dyDescent="0.3">
      <c r="L108" s="3"/>
    </row>
    <row r="109" spans="12:12" x14ac:dyDescent="0.3">
      <c r="L109" s="3"/>
    </row>
    <row r="110" spans="12:12" x14ac:dyDescent="0.3">
      <c r="L110" s="3"/>
    </row>
    <row r="111" spans="12:12" x14ac:dyDescent="0.3">
      <c r="L111" s="3"/>
    </row>
    <row r="112" spans="12:12" x14ac:dyDescent="0.3">
      <c r="L112" s="3"/>
    </row>
    <row r="113" spans="12:12" x14ac:dyDescent="0.3">
      <c r="L113" s="3"/>
    </row>
    <row r="114" spans="12:12" x14ac:dyDescent="0.3">
      <c r="L114" s="3"/>
    </row>
    <row r="115" spans="12:12" x14ac:dyDescent="0.3">
      <c r="L115" s="3"/>
    </row>
    <row r="116" spans="12:12" x14ac:dyDescent="0.3">
      <c r="L116" s="3"/>
    </row>
    <row r="117" spans="12:12" x14ac:dyDescent="0.3">
      <c r="L117" s="3"/>
    </row>
    <row r="118" spans="12:12" x14ac:dyDescent="0.3">
      <c r="L118" s="3"/>
    </row>
    <row r="119" spans="12:12" x14ac:dyDescent="0.3">
      <c r="L119" s="3"/>
    </row>
    <row r="120" spans="12:12" x14ac:dyDescent="0.3">
      <c r="L120" s="3"/>
    </row>
    <row r="121" spans="12:12" x14ac:dyDescent="0.3">
      <c r="L121" s="3"/>
    </row>
    <row r="122" spans="12:12" x14ac:dyDescent="0.3">
      <c r="L122" s="3"/>
    </row>
    <row r="123" spans="12:12" x14ac:dyDescent="0.3">
      <c r="L123" s="3"/>
    </row>
    <row r="124" spans="12:12" x14ac:dyDescent="0.3">
      <c r="L124" s="3"/>
    </row>
    <row r="125" spans="12:12" x14ac:dyDescent="0.3">
      <c r="L125" s="3"/>
    </row>
    <row r="126" spans="12:12" x14ac:dyDescent="0.3">
      <c r="L126" s="3"/>
    </row>
    <row r="127" spans="12:12" x14ac:dyDescent="0.3">
      <c r="L127" s="3"/>
    </row>
    <row r="128" spans="12:12" x14ac:dyDescent="0.3">
      <c r="L128" s="3"/>
    </row>
    <row r="129" spans="12:12" x14ac:dyDescent="0.3">
      <c r="L129" s="3"/>
    </row>
    <row r="130" spans="12:12" x14ac:dyDescent="0.3">
      <c r="L130" s="3"/>
    </row>
    <row r="131" spans="12:12" x14ac:dyDescent="0.3">
      <c r="L131" s="3"/>
    </row>
    <row r="132" spans="12:12" x14ac:dyDescent="0.3">
      <c r="L132" s="3"/>
    </row>
    <row r="133" spans="12:12" x14ac:dyDescent="0.3">
      <c r="L133" s="3"/>
    </row>
    <row r="134" spans="12:12" x14ac:dyDescent="0.3">
      <c r="L134" s="3"/>
    </row>
    <row r="135" spans="12:12" x14ac:dyDescent="0.3">
      <c r="L135" s="3"/>
    </row>
    <row r="136" spans="12:12" x14ac:dyDescent="0.3">
      <c r="L136" s="3"/>
    </row>
    <row r="137" spans="12:12" x14ac:dyDescent="0.3">
      <c r="L137" s="3"/>
    </row>
    <row r="138" spans="12:12" x14ac:dyDescent="0.3">
      <c r="L138" s="3"/>
    </row>
    <row r="139" spans="12:12" x14ac:dyDescent="0.3">
      <c r="L139" s="3"/>
    </row>
    <row r="140" spans="12:12" x14ac:dyDescent="0.3">
      <c r="L140" s="3"/>
    </row>
    <row r="141" spans="12:12" x14ac:dyDescent="0.3">
      <c r="L141" s="3"/>
    </row>
    <row r="142" spans="12:12" x14ac:dyDescent="0.3">
      <c r="L142" s="3"/>
    </row>
    <row r="143" spans="12:12" x14ac:dyDescent="0.3">
      <c r="L143" s="3"/>
    </row>
    <row r="144" spans="12:12" x14ac:dyDescent="0.3">
      <c r="L144" s="3"/>
    </row>
    <row r="145" spans="12:12" x14ac:dyDescent="0.3">
      <c r="L145" s="3"/>
    </row>
    <row r="146" spans="12:12" x14ac:dyDescent="0.3">
      <c r="L146" s="3"/>
    </row>
    <row r="147" spans="12:12" x14ac:dyDescent="0.3">
      <c r="L147" s="3"/>
    </row>
    <row r="148" spans="12:12" x14ac:dyDescent="0.3">
      <c r="L148" s="3"/>
    </row>
    <row r="149" spans="12:12" x14ac:dyDescent="0.3">
      <c r="L149" s="3"/>
    </row>
    <row r="150" spans="12:12" x14ac:dyDescent="0.3">
      <c r="L150" s="3"/>
    </row>
    <row r="151" spans="12:12" x14ac:dyDescent="0.3">
      <c r="L151" s="3"/>
    </row>
    <row r="152" spans="12:12" x14ac:dyDescent="0.3">
      <c r="L152" s="3"/>
    </row>
    <row r="153" spans="12:12" x14ac:dyDescent="0.3">
      <c r="L153" s="3"/>
    </row>
    <row r="154" spans="12:12" x14ac:dyDescent="0.3">
      <c r="L154" s="3"/>
    </row>
    <row r="155" spans="12:12" x14ac:dyDescent="0.3">
      <c r="L155" s="3"/>
    </row>
    <row r="156" spans="12:12" x14ac:dyDescent="0.3">
      <c r="L156" s="3"/>
    </row>
    <row r="157" spans="12:12" x14ac:dyDescent="0.3">
      <c r="L157" s="3"/>
    </row>
    <row r="158" spans="12:12" x14ac:dyDescent="0.3">
      <c r="L158" s="3"/>
    </row>
    <row r="159" spans="12:12" x14ac:dyDescent="0.3">
      <c r="L159" s="3"/>
    </row>
    <row r="160" spans="12:12" x14ac:dyDescent="0.3">
      <c r="L160" s="3"/>
    </row>
    <row r="161" spans="12:12" x14ac:dyDescent="0.3">
      <c r="L161" s="3"/>
    </row>
    <row r="162" spans="12:12" x14ac:dyDescent="0.3">
      <c r="L162" s="3"/>
    </row>
    <row r="163" spans="12:12" x14ac:dyDescent="0.3">
      <c r="L163" s="3"/>
    </row>
    <row r="164" spans="12:12" x14ac:dyDescent="0.3">
      <c r="L164" s="3"/>
    </row>
    <row r="165" spans="12:12" x14ac:dyDescent="0.3">
      <c r="L165" s="3"/>
    </row>
    <row r="166" spans="12:12" x14ac:dyDescent="0.3">
      <c r="L166" s="3"/>
    </row>
    <row r="167" spans="12:12" x14ac:dyDescent="0.3">
      <c r="L167" s="3"/>
    </row>
    <row r="168" spans="12:12" x14ac:dyDescent="0.3">
      <c r="L168" s="3"/>
    </row>
    <row r="169" spans="12:12" x14ac:dyDescent="0.3">
      <c r="L169" s="3"/>
    </row>
    <row r="170" spans="12:12" x14ac:dyDescent="0.3">
      <c r="L170" s="3"/>
    </row>
    <row r="171" spans="12:12" x14ac:dyDescent="0.3">
      <c r="L171" s="3"/>
    </row>
    <row r="172" spans="12:12" x14ac:dyDescent="0.3">
      <c r="L172" s="3"/>
    </row>
    <row r="173" spans="12:12" x14ac:dyDescent="0.3">
      <c r="L173" s="3"/>
    </row>
    <row r="174" spans="12:12" x14ac:dyDescent="0.3">
      <c r="L174" s="3"/>
    </row>
    <row r="175" spans="12:12" x14ac:dyDescent="0.3">
      <c r="L175" s="3"/>
    </row>
    <row r="176" spans="12:12" x14ac:dyDescent="0.3">
      <c r="L176" s="3"/>
    </row>
    <row r="177" spans="12:12" x14ac:dyDescent="0.3">
      <c r="L177" s="3"/>
    </row>
    <row r="178" spans="12:12" x14ac:dyDescent="0.3">
      <c r="L178" s="3"/>
    </row>
    <row r="179" spans="12:12" x14ac:dyDescent="0.3">
      <c r="L179" s="3"/>
    </row>
    <row r="180" spans="12:12" x14ac:dyDescent="0.3">
      <c r="L180" s="3"/>
    </row>
    <row r="181" spans="12:12" x14ac:dyDescent="0.3">
      <c r="L181" s="3"/>
    </row>
    <row r="182" spans="12:12" x14ac:dyDescent="0.3">
      <c r="L182" s="3"/>
    </row>
    <row r="183" spans="12:12" x14ac:dyDescent="0.3">
      <c r="L183" s="3"/>
    </row>
    <row r="184" spans="12:12" x14ac:dyDescent="0.3">
      <c r="L184" s="3"/>
    </row>
    <row r="185" spans="12:12" x14ac:dyDescent="0.3">
      <c r="L185" s="3"/>
    </row>
    <row r="186" spans="12:12" x14ac:dyDescent="0.3">
      <c r="L186" s="3"/>
    </row>
    <row r="187" spans="12:12" x14ac:dyDescent="0.3">
      <c r="L187" s="3"/>
    </row>
    <row r="188" spans="12:12" x14ac:dyDescent="0.3">
      <c r="L188" s="3"/>
    </row>
    <row r="189" spans="12:12" x14ac:dyDescent="0.3">
      <c r="L189" s="3"/>
    </row>
    <row r="190" spans="12:12" x14ac:dyDescent="0.3">
      <c r="L190" s="3"/>
    </row>
    <row r="191" spans="12:12" x14ac:dyDescent="0.3">
      <c r="L191" s="3"/>
    </row>
    <row r="192" spans="12:12" x14ac:dyDescent="0.3">
      <c r="L192" s="3"/>
    </row>
    <row r="193" spans="12:12" x14ac:dyDescent="0.3">
      <c r="L193" s="3"/>
    </row>
    <row r="194" spans="12:12" x14ac:dyDescent="0.3">
      <c r="L194" s="3"/>
    </row>
    <row r="195" spans="12:12" x14ac:dyDescent="0.3">
      <c r="L195" s="3"/>
    </row>
    <row r="196" spans="12:12" x14ac:dyDescent="0.3">
      <c r="L196" s="3"/>
    </row>
    <row r="197" spans="12:12" x14ac:dyDescent="0.3">
      <c r="L197" s="3"/>
    </row>
    <row r="198" spans="12:12" x14ac:dyDescent="0.3">
      <c r="L198" s="3"/>
    </row>
    <row r="199" spans="12:12" x14ac:dyDescent="0.3">
      <c r="L199" s="3"/>
    </row>
    <row r="200" spans="12:12" x14ac:dyDescent="0.3">
      <c r="L200" s="3"/>
    </row>
    <row r="201" spans="12:12" x14ac:dyDescent="0.3">
      <c r="L201" s="3"/>
    </row>
    <row r="202" spans="12:12" x14ac:dyDescent="0.3">
      <c r="L202" s="3"/>
    </row>
    <row r="203" spans="12:12" x14ac:dyDescent="0.3">
      <c r="L203" s="3"/>
    </row>
    <row r="204" spans="12:12" x14ac:dyDescent="0.3">
      <c r="L204" s="3"/>
    </row>
    <row r="205" spans="12:12" x14ac:dyDescent="0.3">
      <c r="L205" s="3"/>
    </row>
    <row r="206" spans="12:12" x14ac:dyDescent="0.3">
      <c r="L206" s="3"/>
    </row>
    <row r="207" spans="12:12" x14ac:dyDescent="0.3">
      <c r="L207" s="3"/>
    </row>
    <row r="208" spans="12:12" x14ac:dyDescent="0.3">
      <c r="L208" s="3"/>
    </row>
    <row r="209" spans="12:12" x14ac:dyDescent="0.3">
      <c r="L209" s="3"/>
    </row>
    <row r="210" spans="12:12" x14ac:dyDescent="0.3">
      <c r="L210" s="3"/>
    </row>
    <row r="211" spans="12:12" x14ac:dyDescent="0.3">
      <c r="L211" s="3"/>
    </row>
    <row r="212" spans="12:12" x14ac:dyDescent="0.3">
      <c r="L212" s="3"/>
    </row>
    <row r="213" spans="12:12" x14ac:dyDescent="0.3">
      <c r="L213" s="3"/>
    </row>
    <row r="214" spans="12:12" x14ac:dyDescent="0.3">
      <c r="L214" s="3"/>
    </row>
    <row r="215" spans="12:12" x14ac:dyDescent="0.3">
      <c r="L215" s="3"/>
    </row>
    <row r="216" spans="12:12" x14ac:dyDescent="0.3">
      <c r="L216" s="3"/>
    </row>
    <row r="217" spans="12:12" x14ac:dyDescent="0.3">
      <c r="L217" s="3"/>
    </row>
    <row r="218" spans="12:12" x14ac:dyDescent="0.3">
      <c r="L218" s="3"/>
    </row>
    <row r="219" spans="12:12" x14ac:dyDescent="0.3">
      <c r="L219" s="3"/>
    </row>
    <row r="220" spans="12:12" x14ac:dyDescent="0.3">
      <c r="L220" s="3"/>
    </row>
    <row r="221" spans="12:12" x14ac:dyDescent="0.3">
      <c r="L221" s="3"/>
    </row>
    <row r="222" spans="12:12" x14ac:dyDescent="0.3">
      <c r="L222" s="3"/>
    </row>
    <row r="223" spans="12:12" x14ac:dyDescent="0.3">
      <c r="L223" s="3"/>
    </row>
    <row r="224" spans="12:12" x14ac:dyDescent="0.3">
      <c r="L224" s="3"/>
    </row>
    <row r="225" spans="12:12" x14ac:dyDescent="0.3">
      <c r="L225" s="3"/>
    </row>
    <row r="226" spans="12:12" x14ac:dyDescent="0.3">
      <c r="L226" s="3"/>
    </row>
    <row r="227" spans="12:12" x14ac:dyDescent="0.3">
      <c r="L227" s="3"/>
    </row>
    <row r="228" spans="12:12" x14ac:dyDescent="0.3">
      <c r="L228" s="3"/>
    </row>
    <row r="229" spans="12:12" x14ac:dyDescent="0.3">
      <c r="L229" s="3"/>
    </row>
    <row r="230" spans="12:12" x14ac:dyDescent="0.3">
      <c r="L230" s="3"/>
    </row>
    <row r="231" spans="12:12" x14ac:dyDescent="0.3">
      <c r="L231" s="3"/>
    </row>
    <row r="232" spans="12:12" x14ac:dyDescent="0.3">
      <c r="L232" s="3"/>
    </row>
    <row r="233" spans="12:12" x14ac:dyDescent="0.3">
      <c r="L233" s="3"/>
    </row>
    <row r="234" spans="12:12" x14ac:dyDescent="0.3">
      <c r="L234" s="3"/>
    </row>
    <row r="235" spans="12:12" x14ac:dyDescent="0.3">
      <c r="L235" s="3"/>
    </row>
    <row r="236" spans="12:12" x14ac:dyDescent="0.3">
      <c r="L236" s="3"/>
    </row>
    <row r="237" spans="12:12" x14ac:dyDescent="0.3">
      <c r="L237" s="3"/>
    </row>
    <row r="238" spans="12:12" x14ac:dyDescent="0.3">
      <c r="L238" s="3"/>
    </row>
    <row r="239" spans="12:12" x14ac:dyDescent="0.3">
      <c r="L239" s="3"/>
    </row>
    <row r="240" spans="12:12" x14ac:dyDescent="0.3">
      <c r="L240" s="3"/>
    </row>
    <row r="241" spans="12:12" x14ac:dyDescent="0.3">
      <c r="L241" s="3"/>
    </row>
    <row r="242" spans="12:12" x14ac:dyDescent="0.3">
      <c r="L242" s="3"/>
    </row>
    <row r="243" spans="12:12" x14ac:dyDescent="0.3">
      <c r="L243" s="3"/>
    </row>
    <row r="244" spans="12:12" x14ac:dyDescent="0.3">
      <c r="L244" s="3"/>
    </row>
    <row r="245" spans="12:12" x14ac:dyDescent="0.3">
      <c r="L245" s="3"/>
    </row>
    <row r="246" spans="12:12" x14ac:dyDescent="0.3">
      <c r="L246" s="3"/>
    </row>
    <row r="247" spans="12:12" x14ac:dyDescent="0.3">
      <c r="L247" s="3"/>
    </row>
    <row r="248" spans="12:12" x14ac:dyDescent="0.3">
      <c r="L248" s="3"/>
    </row>
    <row r="249" spans="12:12" x14ac:dyDescent="0.3">
      <c r="L249" s="3"/>
    </row>
    <row r="250" spans="12:12" x14ac:dyDescent="0.3">
      <c r="L250" s="3"/>
    </row>
    <row r="251" spans="12:12" x14ac:dyDescent="0.3">
      <c r="L251" s="3"/>
    </row>
    <row r="252" spans="12:12" x14ac:dyDescent="0.3">
      <c r="L252" s="3"/>
    </row>
    <row r="253" spans="12:12" x14ac:dyDescent="0.3">
      <c r="L253" s="3"/>
    </row>
    <row r="254" spans="12:12" x14ac:dyDescent="0.3">
      <c r="L254" s="3"/>
    </row>
    <row r="255" spans="12:12" x14ac:dyDescent="0.3">
      <c r="L255" s="3"/>
    </row>
    <row r="256" spans="12:12" x14ac:dyDescent="0.3">
      <c r="L256" s="3"/>
    </row>
    <row r="257" spans="12:12" x14ac:dyDescent="0.3">
      <c r="L257" s="3"/>
    </row>
    <row r="258" spans="12:12" x14ac:dyDescent="0.3">
      <c r="L258" s="3"/>
    </row>
    <row r="259" spans="12:12" x14ac:dyDescent="0.3">
      <c r="L259" s="3"/>
    </row>
    <row r="260" spans="12:12" x14ac:dyDescent="0.3">
      <c r="L260" s="3"/>
    </row>
    <row r="261" spans="12:12" x14ac:dyDescent="0.3">
      <c r="L261" s="3"/>
    </row>
    <row r="262" spans="12:12" x14ac:dyDescent="0.3">
      <c r="L262" s="3"/>
    </row>
    <row r="263" spans="12:12" x14ac:dyDescent="0.3">
      <c r="L263" s="3"/>
    </row>
    <row r="264" spans="12:12" x14ac:dyDescent="0.3">
      <c r="L264" s="3"/>
    </row>
    <row r="265" spans="12:12" x14ac:dyDescent="0.3">
      <c r="L265" s="3"/>
    </row>
    <row r="266" spans="12:12" x14ac:dyDescent="0.3">
      <c r="L266" s="3"/>
    </row>
    <row r="267" spans="12:12" x14ac:dyDescent="0.3">
      <c r="L267" s="3"/>
    </row>
    <row r="268" spans="12:12" x14ac:dyDescent="0.3">
      <c r="L268" s="3"/>
    </row>
  </sheetData>
  <mergeCells count="18">
    <mergeCell ref="A1:K1"/>
    <mergeCell ref="B2:K2"/>
    <mergeCell ref="A3:K3"/>
    <mergeCell ref="B6:H6"/>
    <mergeCell ref="B26:H26"/>
    <mergeCell ref="A11:A17"/>
    <mergeCell ref="J11:J17"/>
    <mergeCell ref="B43:H43"/>
    <mergeCell ref="B38:H38"/>
    <mergeCell ref="B42:F42"/>
    <mergeCell ref="B37:H37"/>
    <mergeCell ref="G11:G17"/>
    <mergeCell ref="F11:F17"/>
    <mergeCell ref="E11:E17"/>
    <mergeCell ref="D11:D17"/>
    <mergeCell ref="C11:C17"/>
    <mergeCell ref="B11:B17"/>
    <mergeCell ref="K11:K17"/>
  </mergeCells>
  <printOptions horizontalCentered="1"/>
  <pageMargins left="0.2" right="0.21" top="0.37" bottom="0.32" header="0.2" footer="0.17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6"/>
  <sheetViews>
    <sheetView zoomScale="85" zoomScaleNormal="85" workbookViewId="0">
      <pane ySplit="4" topLeftCell="A35" activePane="bottomLeft" state="frozen"/>
      <selection pane="bottomLeft" activeCell="A3" sqref="A3:K3"/>
    </sheetView>
  </sheetViews>
  <sheetFormatPr baseColWidth="10" defaultRowHeight="16.5" x14ac:dyDescent="0.3"/>
  <cols>
    <col min="1" max="1" width="11.42578125" style="26"/>
    <col min="2" max="2" width="18.7109375" style="2" customWidth="1"/>
    <col min="3" max="3" width="14.42578125" style="16" customWidth="1"/>
    <col min="4" max="4" width="15" style="1" customWidth="1"/>
    <col min="5" max="5" width="32.5703125" style="240" customWidth="1"/>
    <col min="6" max="6" width="52.28515625" style="2" customWidth="1"/>
    <col min="7" max="7" width="26.85546875" style="2" customWidth="1"/>
    <col min="8" max="8" width="15.42578125" style="2" customWidth="1"/>
    <col min="9" max="9" width="14.140625" style="16" customWidth="1"/>
    <col min="10" max="10" width="14" style="16" customWidth="1"/>
    <col min="11" max="11" width="25" style="16" customWidth="1"/>
  </cols>
  <sheetData>
    <row r="1" spans="1:11" s="19" customFormat="1" ht="33.75" customHeight="1" x14ac:dyDescent="0.3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s="19" customFormat="1" ht="30" customHeight="1" x14ac:dyDescent="0.35">
      <c r="A2" s="211"/>
      <c r="B2" s="278" t="s">
        <v>254</v>
      </c>
      <c r="C2" s="278"/>
      <c r="D2" s="278"/>
      <c r="E2" s="278"/>
      <c r="F2" s="278"/>
      <c r="G2" s="278"/>
      <c r="H2" s="278"/>
      <c r="I2" s="278"/>
      <c r="J2" s="278"/>
      <c r="K2" s="278"/>
    </row>
    <row r="3" spans="1:11" s="19" customFormat="1" ht="39" customHeight="1" thickBot="1" x14ac:dyDescent="0.35">
      <c r="A3" s="278" t="s">
        <v>173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</row>
    <row r="4" spans="1:11" s="20" customFormat="1" ht="69.75" customHeight="1" thickBot="1" x14ac:dyDescent="0.35">
      <c r="A4" s="91" t="s">
        <v>13</v>
      </c>
      <c r="B4" s="92" t="s">
        <v>6</v>
      </c>
      <c r="C4" s="93" t="s">
        <v>9</v>
      </c>
      <c r="D4" s="94" t="s">
        <v>1</v>
      </c>
      <c r="E4" s="95" t="s">
        <v>7</v>
      </c>
      <c r="F4" s="96" t="s">
        <v>8</v>
      </c>
      <c r="G4" s="96" t="s">
        <v>11</v>
      </c>
      <c r="H4" s="97" t="s">
        <v>14</v>
      </c>
      <c r="I4" s="93" t="s">
        <v>152</v>
      </c>
      <c r="J4" s="165" t="s">
        <v>151</v>
      </c>
      <c r="K4" s="99" t="s">
        <v>10</v>
      </c>
    </row>
    <row r="5" spans="1:11" s="20" customFormat="1" ht="33" x14ac:dyDescent="0.3">
      <c r="A5" s="266">
        <v>1</v>
      </c>
      <c r="B5" s="261" t="s">
        <v>211</v>
      </c>
      <c r="C5" s="269">
        <v>42853</v>
      </c>
      <c r="D5" s="233">
        <v>4875</v>
      </c>
      <c r="E5" s="256" t="s">
        <v>212</v>
      </c>
      <c r="F5" s="234" t="s">
        <v>213</v>
      </c>
      <c r="G5" s="234" t="s">
        <v>214</v>
      </c>
      <c r="H5" s="234">
        <v>61102</v>
      </c>
      <c r="I5" s="235">
        <v>1090</v>
      </c>
      <c r="J5" s="231">
        <f>I5</f>
        <v>1090</v>
      </c>
      <c r="K5" s="262" t="s">
        <v>61</v>
      </c>
    </row>
    <row r="6" spans="1:11" s="20" customFormat="1" x14ac:dyDescent="0.3">
      <c r="A6" s="267"/>
      <c r="B6" s="263"/>
      <c r="C6" s="224"/>
      <c r="D6" s="223"/>
      <c r="E6" s="258"/>
      <c r="F6" s="222"/>
      <c r="G6" s="222"/>
      <c r="H6" s="222"/>
      <c r="I6" s="224"/>
      <c r="J6" s="224"/>
      <c r="K6" s="39"/>
    </row>
    <row r="7" spans="1:11" s="4" customFormat="1" ht="24" customHeight="1" thickBot="1" x14ac:dyDescent="0.35">
      <c r="A7" s="268"/>
      <c r="B7" s="264"/>
      <c r="C7" s="169"/>
      <c r="D7" s="236"/>
      <c r="E7" s="257"/>
      <c r="F7" s="237"/>
      <c r="G7" s="237"/>
      <c r="H7" s="237"/>
      <c r="I7" s="238"/>
      <c r="J7" s="169"/>
      <c r="K7" s="265"/>
    </row>
    <row r="8" spans="1:11" s="4" customFormat="1" ht="21.75" customHeight="1" thickBot="1" x14ac:dyDescent="0.35">
      <c r="A8" s="98"/>
      <c r="B8" s="313" t="s">
        <v>4</v>
      </c>
      <c r="C8" s="309"/>
      <c r="D8" s="309"/>
      <c r="E8" s="309"/>
      <c r="F8" s="309"/>
      <c r="G8" s="309"/>
      <c r="H8" s="310"/>
      <c r="I8" s="100">
        <f>SUM(I7:I7)</f>
        <v>0</v>
      </c>
      <c r="J8" s="166">
        <f>SUM(J5:J7)</f>
        <v>1090</v>
      </c>
      <c r="K8" s="101"/>
    </row>
    <row r="9" spans="1:11" s="4" customFormat="1" ht="33.75" thickBot="1" x14ac:dyDescent="0.35">
      <c r="A9" s="225">
        <v>1</v>
      </c>
      <c r="B9" s="226" t="s">
        <v>18</v>
      </c>
      <c r="C9" s="227">
        <v>42850</v>
      </c>
      <c r="D9" s="228">
        <v>4864</v>
      </c>
      <c r="E9" s="239" t="s">
        <v>182</v>
      </c>
      <c r="F9" s="229" t="s">
        <v>183</v>
      </c>
      <c r="G9" s="229" t="s">
        <v>38</v>
      </c>
      <c r="H9" s="229">
        <v>54118</v>
      </c>
      <c r="I9" s="230">
        <v>90</v>
      </c>
      <c r="J9" s="231">
        <f>I9</f>
        <v>90</v>
      </c>
      <c r="K9" s="232" t="s">
        <v>190</v>
      </c>
    </row>
    <row r="10" spans="1:11" s="4" customFormat="1" ht="33" customHeight="1" x14ac:dyDescent="0.3">
      <c r="A10" s="316">
        <v>1</v>
      </c>
      <c r="B10" s="318" t="s">
        <v>18</v>
      </c>
      <c r="C10" s="320">
        <v>42850</v>
      </c>
      <c r="D10" s="326">
        <v>4865</v>
      </c>
      <c r="E10" s="324" t="s">
        <v>184</v>
      </c>
      <c r="F10" s="322" t="s">
        <v>185</v>
      </c>
      <c r="G10" s="322" t="s">
        <v>186</v>
      </c>
      <c r="H10" s="212">
        <v>54105</v>
      </c>
      <c r="I10" s="46">
        <v>100</v>
      </c>
      <c r="J10" s="314">
        <f>I10+I11</f>
        <v>489</v>
      </c>
      <c r="K10" s="333" t="s">
        <v>189</v>
      </c>
    </row>
    <row r="11" spans="1:11" s="4" customFormat="1" ht="17.25" thickBot="1" x14ac:dyDescent="0.35">
      <c r="A11" s="317"/>
      <c r="B11" s="319"/>
      <c r="C11" s="321"/>
      <c r="D11" s="327"/>
      <c r="E11" s="325"/>
      <c r="F11" s="323"/>
      <c r="G11" s="323"/>
      <c r="H11" s="203">
        <v>54199</v>
      </c>
      <c r="I11" s="215">
        <v>389</v>
      </c>
      <c r="J11" s="315"/>
      <c r="K11" s="334"/>
    </row>
    <row r="12" spans="1:11" s="4" customFormat="1" x14ac:dyDescent="0.3">
      <c r="A12" s="316">
        <v>1</v>
      </c>
      <c r="B12" s="318" t="s">
        <v>18</v>
      </c>
      <c r="C12" s="320">
        <v>42850</v>
      </c>
      <c r="D12" s="326">
        <v>4866</v>
      </c>
      <c r="E12" s="324" t="s">
        <v>187</v>
      </c>
      <c r="F12" s="322" t="s">
        <v>185</v>
      </c>
      <c r="G12" s="322" t="s">
        <v>188</v>
      </c>
      <c r="H12" s="212">
        <v>54101</v>
      </c>
      <c r="I12" s="46">
        <v>240.4</v>
      </c>
      <c r="J12" s="314">
        <f>+I12+I13</f>
        <v>382.9</v>
      </c>
      <c r="K12" s="333" t="s">
        <v>189</v>
      </c>
    </row>
    <row r="13" spans="1:11" s="4" customFormat="1" ht="17.25" thickBot="1" x14ac:dyDescent="0.35">
      <c r="A13" s="317"/>
      <c r="B13" s="319"/>
      <c r="C13" s="321"/>
      <c r="D13" s="327"/>
      <c r="E13" s="325"/>
      <c r="F13" s="323"/>
      <c r="G13" s="323"/>
      <c r="H13" s="213">
        <v>54107</v>
      </c>
      <c r="I13" s="48">
        <v>142.5</v>
      </c>
      <c r="J13" s="315"/>
      <c r="K13" s="334"/>
    </row>
    <row r="14" spans="1:11" s="4" customFormat="1" ht="38.25" customHeight="1" thickBot="1" x14ac:dyDescent="0.35">
      <c r="A14" s="158">
        <v>1</v>
      </c>
      <c r="B14" s="159" t="s">
        <v>18</v>
      </c>
      <c r="C14" s="135">
        <v>42850</v>
      </c>
      <c r="D14" s="198">
        <v>4867</v>
      </c>
      <c r="E14" s="63" t="s">
        <v>191</v>
      </c>
      <c r="F14" s="241" t="s">
        <v>192</v>
      </c>
      <c r="G14" s="201" t="s">
        <v>193</v>
      </c>
      <c r="H14" s="201">
        <v>54101</v>
      </c>
      <c r="I14" s="218">
        <v>375</v>
      </c>
      <c r="J14" s="9">
        <f>I14</f>
        <v>375</v>
      </c>
      <c r="K14" s="220" t="s">
        <v>189</v>
      </c>
    </row>
    <row r="15" spans="1:11" s="4" customFormat="1" ht="33" customHeight="1" x14ac:dyDescent="0.3">
      <c r="A15" s="330">
        <v>1</v>
      </c>
      <c r="B15" s="328" t="s">
        <v>18</v>
      </c>
      <c r="C15" s="352">
        <v>42850</v>
      </c>
      <c r="D15" s="328">
        <v>4868</v>
      </c>
      <c r="E15" s="349" t="s">
        <v>194</v>
      </c>
      <c r="F15" s="345" t="s">
        <v>195</v>
      </c>
      <c r="G15" s="345" t="s">
        <v>196</v>
      </c>
      <c r="H15" s="212">
        <v>54101</v>
      </c>
      <c r="I15" s="46">
        <v>307.2</v>
      </c>
      <c r="J15" s="342">
        <f>+I15+I16+I17+I18+I19+I20</f>
        <v>1295.5999999999999</v>
      </c>
      <c r="K15" s="339" t="s">
        <v>189</v>
      </c>
    </row>
    <row r="16" spans="1:11" s="4" customFormat="1" x14ac:dyDescent="0.3">
      <c r="A16" s="331"/>
      <c r="B16" s="299"/>
      <c r="C16" s="300"/>
      <c r="D16" s="299"/>
      <c r="E16" s="350"/>
      <c r="F16" s="297"/>
      <c r="G16" s="297"/>
      <c r="H16" s="219">
        <v>54105</v>
      </c>
      <c r="I16" s="12">
        <v>29</v>
      </c>
      <c r="J16" s="343"/>
      <c r="K16" s="340"/>
    </row>
    <row r="17" spans="1:11" s="4" customFormat="1" x14ac:dyDescent="0.3">
      <c r="A17" s="331"/>
      <c r="B17" s="299"/>
      <c r="C17" s="300"/>
      <c r="D17" s="299"/>
      <c r="E17" s="350"/>
      <c r="F17" s="297"/>
      <c r="G17" s="297"/>
      <c r="H17" s="219">
        <v>54107</v>
      </c>
      <c r="I17" s="12">
        <v>285</v>
      </c>
      <c r="J17" s="343"/>
      <c r="K17" s="340"/>
    </row>
    <row r="18" spans="1:11" s="4" customFormat="1" x14ac:dyDescent="0.3">
      <c r="A18" s="331"/>
      <c r="B18" s="299"/>
      <c r="C18" s="300"/>
      <c r="D18" s="299"/>
      <c r="E18" s="350"/>
      <c r="F18" s="297"/>
      <c r="G18" s="297"/>
      <c r="H18" s="219">
        <v>54114</v>
      </c>
      <c r="I18" s="12">
        <v>33</v>
      </c>
      <c r="J18" s="343"/>
      <c r="K18" s="340"/>
    </row>
    <row r="19" spans="1:11" s="4" customFormat="1" x14ac:dyDescent="0.3">
      <c r="A19" s="331"/>
      <c r="B19" s="299"/>
      <c r="C19" s="300"/>
      <c r="D19" s="299"/>
      <c r="E19" s="350"/>
      <c r="F19" s="297"/>
      <c r="G19" s="297"/>
      <c r="H19" s="219">
        <v>54115</v>
      </c>
      <c r="I19" s="12">
        <v>149</v>
      </c>
      <c r="J19" s="343"/>
      <c r="K19" s="340"/>
    </row>
    <row r="20" spans="1:11" s="4" customFormat="1" ht="17.25" thickBot="1" x14ac:dyDescent="0.35">
      <c r="A20" s="332"/>
      <c r="B20" s="329"/>
      <c r="C20" s="353"/>
      <c r="D20" s="329"/>
      <c r="E20" s="351"/>
      <c r="F20" s="346"/>
      <c r="G20" s="346"/>
      <c r="H20" s="213">
        <v>54199</v>
      </c>
      <c r="I20" s="48">
        <v>492.4</v>
      </c>
      <c r="J20" s="344"/>
      <c r="K20" s="341"/>
    </row>
    <row r="21" spans="1:11" s="4" customFormat="1" x14ac:dyDescent="0.3">
      <c r="A21" s="316">
        <v>1</v>
      </c>
      <c r="B21" s="318" t="s">
        <v>18</v>
      </c>
      <c r="C21" s="320">
        <v>42850</v>
      </c>
      <c r="D21" s="326">
        <v>4869</v>
      </c>
      <c r="E21" s="324" t="s">
        <v>197</v>
      </c>
      <c r="F21" s="322" t="s">
        <v>198</v>
      </c>
      <c r="G21" s="322" t="s">
        <v>199</v>
      </c>
      <c r="H21" s="212">
        <v>54105</v>
      </c>
      <c r="I21" s="46">
        <v>390</v>
      </c>
      <c r="J21" s="314">
        <f>+I21+I22+I23+I24</f>
        <v>706.3</v>
      </c>
      <c r="K21" s="333" t="s">
        <v>189</v>
      </c>
    </row>
    <row r="22" spans="1:11" s="4" customFormat="1" x14ac:dyDescent="0.3">
      <c r="A22" s="338"/>
      <c r="B22" s="337"/>
      <c r="C22" s="336"/>
      <c r="D22" s="335"/>
      <c r="E22" s="348"/>
      <c r="F22" s="347"/>
      <c r="G22" s="347"/>
      <c r="H22" s="219">
        <v>54107</v>
      </c>
      <c r="I22" s="12">
        <v>207.5</v>
      </c>
      <c r="J22" s="307"/>
      <c r="K22" s="303"/>
    </row>
    <row r="23" spans="1:11" s="4" customFormat="1" x14ac:dyDescent="0.3">
      <c r="A23" s="338"/>
      <c r="B23" s="337"/>
      <c r="C23" s="336"/>
      <c r="D23" s="335"/>
      <c r="E23" s="348"/>
      <c r="F23" s="347"/>
      <c r="G23" s="347"/>
      <c r="H23" s="219">
        <v>54114</v>
      </c>
      <c r="I23" s="12">
        <v>63.8</v>
      </c>
      <c r="J23" s="307"/>
      <c r="K23" s="303"/>
    </row>
    <row r="24" spans="1:11" s="4" customFormat="1" ht="17.25" thickBot="1" x14ac:dyDescent="0.35">
      <c r="A24" s="338"/>
      <c r="B24" s="337"/>
      <c r="C24" s="336"/>
      <c r="D24" s="335"/>
      <c r="E24" s="348"/>
      <c r="F24" s="347"/>
      <c r="G24" s="347"/>
      <c r="H24" s="64">
        <v>54119</v>
      </c>
      <c r="I24" s="217">
        <v>45</v>
      </c>
      <c r="J24" s="307"/>
      <c r="K24" s="303"/>
    </row>
    <row r="25" spans="1:11" s="4" customFormat="1" x14ac:dyDescent="0.3">
      <c r="A25" s="316">
        <v>1</v>
      </c>
      <c r="B25" s="318" t="s">
        <v>18</v>
      </c>
      <c r="C25" s="320">
        <v>42850</v>
      </c>
      <c r="D25" s="326">
        <v>4870</v>
      </c>
      <c r="E25" s="324" t="s">
        <v>200</v>
      </c>
      <c r="F25" s="322" t="s">
        <v>198</v>
      </c>
      <c r="G25" s="322" t="s">
        <v>201</v>
      </c>
      <c r="H25" s="212">
        <v>54114</v>
      </c>
      <c r="I25" s="246">
        <v>120</v>
      </c>
      <c r="J25" s="314">
        <f>+I25+I26</f>
        <v>200</v>
      </c>
      <c r="K25" s="333" t="s">
        <v>189</v>
      </c>
    </row>
    <row r="26" spans="1:11" s="4" customFormat="1" ht="17.25" thickBot="1" x14ac:dyDescent="0.35">
      <c r="A26" s="317"/>
      <c r="B26" s="319"/>
      <c r="C26" s="321"/>
      <c r="D26" s="327"/>
      <c r="E26" s="325"/>
      <c r="F26" s="323"/>
      <c r="G26" s="323"/>
      <c r="H26" s="213">
        <v>54115</v>
      </c>
      <c r="I26" s="247">
        <v>80</v>
      </c>
      <c r="J26" s="315"/>
      <c r="K26" s="334"/>
    </row>
    <row r="27" spans="1:11" s="4" customFormat="1" ht="16.5" customHeight="1" thickBot="1" x14ac:dyDescent="0.35">
      <c r="A27" s="248">
        <v>1</v>
      </c>
      <c r="B27" s="249" t="s">
        <v>18</v>
      </c>
      <c r="C27" s="250">
        <v>42850</v>
      </c>
      <c r="D27" s="251">
        <v>4871</v>
      </c>
      <c r="E27" s="252" t="s">
        <v>202</v>
      </c>
      <c r="F27" s="253" t="s">
        <v>203</v>
      </c>
      <c r="G27" s="253" t="s">
        <v>204</v>
      </c>
      <c r="H27" s="253">
        <v>54105</v>
      </c>
      <c r="I27" s="254">
        <v>274</v>
      </c>
      <c r="J27" s="254">
        <f>I27</f>
        <v>274</v>
      </c>
      <c r="K27" s="255" t="s">
        <v>189</v>
      </c>
    </row>
    <row r="28" spans="1:11" s="4" customFormat="1" ht="33.75" thickBot="1" x14ac:dyDescent="0.35">
      <c r="A28" s="248">
        <v>1</v>
      </c>
      <c r="B28" s="249" t="s">
        <v>18</v>
      </c>
      <c r="C28" s="250">
        <v>42850</v>
      </c>
      <c r="D28" s="251">
        <v>4872</v>
      </c>
      <c r="E28" s="252" t="s">
        <v>205</v>
      </c>
      <c r="F28" s="253" t="s">
        <v>203</v>
      </c>
      <c r="G28" s="253" t="s">
        <v>206</v>
      </c>
      <c r="H28" s="253">
        <v>54105</v>
      </c>
      <c r="I28" s="254">
        <v>2049.25</v>
      </c>
      <c r="J28" s="254">
        <f>I28</f>
        <v>2049.25</v>
      </c>
      <c r="K28" s="255" t="s">
        <v>189</v>
      </c>
    </row>
    <row r="29" spans="1:11" s="4" customFormat="1" ht="33.75" thickBot="1" x14ac:dyDescent="0.35">
      <c r="A29" s="248">
        <v>1</v>
      </c>
      <c r="B29" s="249" t="s">
        <v>18</v>
      </c>
      <c r="C29" s="250">
        <v>42850</v>
      </c>
      <c r="D29" s="251">
        <v>4873</v>
      </c>
      <c r="E29" s="252" t="s">
        <v>207</v>
      </c>
      <c r="F29" s="253" t="s">
        <v>203</v>
      </c>
      <c r="G29" s="253" t="s">
        <v>208</v>
      </c>
      <c r="H29" s="253">
        <v>54105</v>
      </c>
      <c r="I29" s="254">
        <v>122.04</v>
      </c>
      <c r="J29" s="254">
        <f>I29</f>
        <v>122.04</v>
      </c>
      <c r="K29" s="255" t="s">
        <v>189</v>
      </c>
    </row>
    <row r="30" spans="1:11" s="4" customFormat="1" ht="17.25" thickBot="1" x14ac:dyDescent="0.35">
      <c r="A30" s="248">
        <v>1</v>
      </c>
      <c r="B30" s="249" t="s">
        <v>18</v>
      </c>
      <c r="C30" s="250">
        <v>42853</v>
      </c>
      <c r="D30" s="251">
        <v>4876</v>
      </c>
      <c r="E30" s="252" t="s">
        <v>215</v>
      </c>
      <c r="F30" s="270" t="s">
        <v>216</v>
      </c>
      <c r="G30" s="253" t="s">
        <v>217</v>
      </c>
      <c r="H30" s="253">
        <v>54115</v>
      </c>
      <c r="I30" s="254">
        <v>2686.8</v>
      </c>
      <c r="J30" s="254">
        <f>I30</f>
        <v>2686.8</v>
      </c>
      <c r="K30" s="255" t="s">
        <v>119</v>
      </c>
    </row>
    <row r="31" spans="1:11" s="4" customFormat="1" ht="17.25" thickBot="1" x14ac:dyDescent="0.35">
      <c r="A31" s="248">
        <v>1</v>
      </c>
      <c r="B31" s="249" t="s">
        <v>18</v>
      </c>
      <c r="C31" s="250">
        <v>42853</v>
      </c>
      <c r="D31" s="251">
        <v>4877</v>
      </c>
      <c r="E31" s="252" t="s">
        <v>218</v>
      </c>
      <c r="F31" s="270" t="s">
        <v>219</v>
      </c>
      <c r="G31" s="253" t="s">
        <v>220</v>
      </c>
      <c r="H31" s="253">
        <v>54115</v>
      </c>
      <c r="I31" s="254">
        <v>880.96</v>
      </c>
      <c r="J31" s="254">
        <f>I31</f>
        <v>880.96</v>
      </c>
      <c r="K31" s="255" t="s">
        <v>119</v>
      </c>
    </row>
    <row r="32" spans="1:11" s="4" customFormat="1" ht="17.25" thickBot="1" x14ac:dyDescent="0.35">
      <c r="A32" s="245"/>
      <c r="B32" s="244"/>
      <c r="C32" s="186"/>
      <c r="D32" s="187"/>
      <c r="E32" s="221"/>
      <c r="F32" s="243"/>
      <c r="G32" s="213"/>
      <c r="H32" s="213"/>
      <c r="I32" s="48"/>
      <c r="J32" s="48"/>
      <c r="K32" s="205"/>
    </row>
    <row r="33" spans="1:12" s="4" customFormat="1" ht="17.25" thickBot="1" x14ac:dyDescent="0.35">
      <c r="A33" s="242">
        <f>SUM(A9:A32)</f>
        <v>12</v>
      </c>
      <c r="B33" s="311" t="s">
        <v>3</v>
      </c>
      <c r="C33" s="311"/>
      <c r="D33" s="311"/>
      <c r="E33" s="311"/>
      <c r="F33" s="311"/>
      <c r="G33" s="311"/>
      <c r="H33" s="312"/>
      <c r="I33" s="106"/>
      <c r="J33" s="171">
        <f>SUM(J9:J32)</f>
        <v>9551.8499999999985</v>
      </c>
      <c r="K33" s="178"/>
    </row>
    <row r="34" spans="1:12" s="4" customFormat="1" ht="33" x14ac:dyDescent="0.3">
      <c r="A34" s="32">
        <v>1</v>
      </c>
      <c r="B34" s="33" t="s">
        <v>18</v>
      </c>
      <c r="C34" s="10">
        <v>42845</v>
      </c>
      <c r="D34" s="199">
        <v>4862</v>
      </c>
      <c r="E34" s="209" t="s">
        <v>177</v>
      </c>
      <c r="F34" s="209" t="s">
        <v>178</v>
      </c>
      <c r="G34" s="200" t="s">
        <v>179</v>
      </c>
      <c r="H34" s="200">
        <v>54399</v>
      </c>
      <c r="I34" s="197">
        <v>471.16</v>
      </c>
      <c r="J34" s="168">
        <f>I34</f>
        <v>471.16</v>
      </c>
      <c r="K34" s="79"/>
    </row>
    <row r="35" spans="1:12" s="34" customFormat="1" ht="33" x14ac:dyDescent="0.25">
      <c r="A35" s="29">
        <v>1</v>
      </c>
      <c r="B35" s="33" t="s">
        <v>18</v>
      </c>
      <c r="C35" s="18">
        <v>42845</v>
      </c>
      <c r="D35" s="195">
        <v>4863</v>
      </c>
      <c r="E35" s="7" t="s">
        <v>180</v>
      </c>
      <c r="F35" s="7" t="s">
        <v>181</v>
      </c>
      <c r="G35" s="193" t="s">
        <v>102</v>
      </c>
      <c r="H35" s="193">
        <v>54302</v>
      </c>
      <c r="I35" s="12">
        <v>246.53</v>
      </c>
      <c r="J35" s="11">
        <f>I35</f>
        <v>246.53</v>
      </c>
      <c r="K35" s="41"/>
    </row>
    <row r="36" spans="1:12" s="34" customFormat="1" ht="87" customHeight="1" thickBot="1" x14ac:dyDescent="0.3">
      <c r="A36" s="29">
        <v>1</v>
      </c>
      <c r="B36" s="33" t="s">
        <v>18</v>
      </c>
      <c r="C36" s="18">
        <v>42850</v>
      </c>
      <c r="D36" s="195">
        <v>4874</v>
      </c>
      <c r="E36" s="209" t="s">
        <v>209</v>
      </c>
      <c r="F36" s="7" t="s">
        <v>210</v>
      </c>
      <c r="G36" s="200" t="s">
        <v>78</v>
      </c>
      <c r="H36" s="200">
        <v>54402</v>
      </c>
      <c r="I36" s="12">
        <v>452.25</v>
      </c>
      <c r="J36" s="11">
        <v>452.25</v>
      </c>
      <c r="K36" s="41"/>
    </row>
    <row r="37" spans="1:12" ht="15.75" thickBot="1" x14ac:dyDescent="0.3">
      <c r="A37" s="102">
        <f>SUM(A34:A36)</f>
        <v>3</v>
      </c>
      <c r="B37" s="309" t="s">
        <v>5</v>
      </c>
      <c r="C37" s="309"/>
      <c r="D37" s="309"/>
      <c r="E37" s="309"/>
      <c r="F37" s="309"/>
      <c r="G37" s="309"/>
      <c r="H37" s="310"/>
      <c r="I37" s="100"/>
      <c r="J37" s="166">
        <f>SUM(J34:J36)</f>
        <v>1169.94</v>
      </c>
      <c r="K37" s="101"/>
      <c r="L37" s="3"/>
    </row>
    <row r="38" spans="1:12" ht="33.75" customHeight="1" x14ac:dyDescent="0.25">
      <c r="A38" s="176"/>
      <c r="B38" s="292" t="s">
        <v>171</v>
      </c>
      <c r="C38" s="292"/>
      <c r="D38" s="292"/>
      <c r="E38" s="292"/>
      <c r="F38" s="292"/>
      <c r="G38" s="292"/>
      <c r="H38" s="293"/>
      <c r="I38" s="189"/>
      <c r="J38" s="189">
        <f>+J8+J33+J37</f>
        <v>11811.789999999999</v>
      </c>
      <c r="K38" s="190"/>
      <c r="L38" s="3"/>
    </row>
    <row r="39" spans="1:12" ht="17.25" thickBot="1" x14ac:dyDescent="0.3">
      <c r="A39" s="177"/>
      <c r="B39" s="185"/>
      <c r="C39" s="186"/>
      <c r="D39" s="187"/>
      <c r="E39" s="221"/>
      <c r="F39" s="49"/>
      <c r="G39" s="50"/>
      <c r="H39" s="53"/>
      <c r="I39" s="48"/>
      <c r="J39" s="215"/>
      <c r="K39" s="205"/>
      <c r="L39" s="3"/>
    </row>
    <row r="40" spans="1:12" ht="19.5" thickBot="1" x14ac:dyDescent="0.35">
      <c r="A40" s="116">
        <f>SUM(A39:A39)</f>
        <v>0</v>
      </c>
      <c r="B40" s="291" t="s">
        <v>12</v>
      </c>
      <c r="C40" s="291"/>
      <c r="D40" s="291"/>
      <c r="E40" s="291"/>
      <c r="F40" s="291"/>
      <c r="G40" s="192"/>
      <c r="H40" s="192"/>
      <c r="I40" s="106"/>
      <c r="J40" s="171">
        <f>SUM(J39:J39)</f>
        <v>0</v>
      </c>
      <c r="K40" s="178"/>
      <c r="L40" s="3"/>
    </row>
    <row r="41" spans="1:12" ht="24" thickBot="1" x14ac:dyDescent="0.4">
      <c r="A41" s="27">
        <f>+A33+A37+A40</f>
        <v>15</v>
      </c>
      <c r="B41" s="285" t="s">
        <v>172</v>
      </c>
      <c r="C41" s="286"/>
      <c r="D41" s="286"/>
      <c r="E41" s="286"/>
      <c r="F41" s="286"/>
      <c r="G41" s="286"/>
      <c r="H41" s="287"/>
      <c r="I41" s="15"/>
      <c r="J41" s="21">
        <f>+J38+J40</f>
        <v>11811.789999999999</v>
      </c>
      <c r="K41" s="42"/>
      <c r="L41" s="3"/>
    </row>
    <row r="42" spans="1:12" x14ac:dyDescent="0.3">
      <c r="L42" s="3"/>
    </row>
    <row r="43" spans="1:12" x14ac:dyDescent="0.3">
      <c r="L43" s="3"/>
    </row>
    <row r="44" spans="1:12" x14ac:dyDescent="0.3">
      <c r="L44" s="3"/>
    </row>
    <row r="45" spans="1:12" x14ac:dyDescent="0.3">
      <c r="L45" s="3"/>
    </row>
    <row r="46" spans="1:12" x14ac:dyDescent="0.3">
      <c r="L46" s="3"/>
    </row>
    <row r="47" spans="1:12" x14ac:dyDescent="0.3">
      <c r="L47" s="3"/>
    </row>
    <row r="48" spans="1:12" x14ac:dyDescent="0.3">
      <c r="L48" s="3"/>
    </row>
    <row r="49" spans="12:12" x14ac:dyDescent="0.3">
      <c r="L49" s="3"/>
    </row>
    <row r="50" spans="12:12" x14ac:dyDescent="0.3">
      <c r="L50" s="3"/>
    </row>
    <row r="51" spans="12:12" x14ac:dyDescent="0.3">
      <c r="L51" s="3"/>
    </row>
    <row r="52" spans="12:12" x14ac:dyDescent="0.3">
      <c r="L52" s="3"/>
    </row>
    <row r="53" spans="12:12" x14ac:dyDescent="0.3">
      <c r="L53" s="3"/>
    </row>
    <row r="54" spans="12:12" x14ac:dyDescent="0.3">
      <c r="L54" s="3"/>
    </row>
    <row r="55" spans="12:12" x14ac:dyDescent="0.3">
      <c r="L55" s="3"/>
    </row>
    <row r="56" spans="12:12" x14ac:dyDescent="0.3">
      <c r="L56" s="3"/>
    </row>
    <row r="57" spans="12:12" x14ac:dyDescent="0.3">
      <c r="L57" s="3"/>
    </row>
    <row r="58" spans="12:12" x14ac:dyDescent="0.3">
      <c r="L58" s="3"/>
    </row>
    <row r="59" spans="12:12" x14ac:dyDescent="0.3">
      <c r="L59" s="3"/>
    </row>
    <row r="60" spans="12:12" x14ac:dyDescent="0.3">
      <c r="L60" s="3"/>
    </row>
    <row r="61" spans="12:12" x14ac:dyDescent="0.3">
      <c r="L61" s="3"/>
    </row>
    <row r="62" spans="12:12" x14ac:dyDescent="0.3">
      <c r="L62" s="3"/>
    </row>
    <row r="63" spans="12:12" x14ac:dyDescent="0.3">
      <c r="L63" s="3"/>
    </row>
    <row r="64" spans="12:12" x14ac:dyDescent="0.3">
      <c r="L64" s="3"/>
    </row>
    <row r="65" spans="12:12" x14ac:dyDescent="0.3">
      <c r="L65" s="3"/>
    </row>
    <row r="66" spans="12:12" x14ac:dyDescent="0.3">
      <c r="L66" s="3"/>
    </row>
    <row r="67" spans="12:12" x14ac:dyDescent="0.3">
      <c r="L67" s="3"/>
    </row>
    <row r="68" spans="12:12" x14ac:dyDescent="0.3">
      <c r="L68" s="3"/>
    </row>
    <row r="69" spans="12:12" x14ac:dyDescent="0.3">
      <c r="L69" s="3"/>
    </row>
    <row r="70" spans="12:12" x14ac:dyDescent="0.3">
      <c r="L70" s="3"/>
    </row>
    <row r="71" spans="12:12" x14ac:dyDescent="0.3">
      <c r="L71" s="3"/>
    </row>
    <row r="72" spans="12:12" x14ac:dyDescent="0.3">
      <c r="L72" s="3"/>
    </row>
    <row r="73" spans="12:12" x14ac:dyDescent="0.3">
      <c r="L73" s="3"/>
    </row>
    <row r="74" spans="12:12" x14ac:dyDescent="0.3">
      <c r="L74" s="3"/>
    </row>
    <row r="75" spans="12:12" x14ac:dyDescent="0.3">
      <c r="L75" s="3"/>
    </row>
    <row r="76" spans="12:12" x14ac:dyDescent="0.3">
      <c r="L76" s="3"/>
    </row>
    <row r="77" spans="12:12" x14ac:dyDescent="0.3">
      <c r="L77" s="3"/>
    </row>
    <row r="78" spans="12:12" x14ac:dyDescent="0.3">
      <c r="L78" s="3"/>
    </row>
    <row r="79" spans="12:12" x14ac:dyDescent="0.3">
      <c r="L79" s="3"/>
    </row>
    <row r="80" spans="12:12" x14ac:dyDescent="0.3">
      <c r="L80" s="3"/>
    </row>
    <row r="81" spans="12:12" x14ac:dyDescent="0.3">
      <c r="L81" s="3"/>
    </row>
    <row r="82" spans="12:12" x14ac:dyDescent="0.3">
      <c r="L82" s="3"/>
    </row>
    <row r="83" spans="12:12" x14ac:dyDescent="0.3">
      <c r="L83" s="3"/>
    </row>
    <row r="84" spans="12:12" x14ac:dyDescent="0.3">
      <c r="L84" s="3"/>
    </row>
    <row r="85" spans="12:12" x14ac:dyDescent="0.3">
      <c r="L85" s="3"/>
    </row>
    <row r="86" spans="12:12" x14ac:dyDescent="0.3">
      <c r="L86" s="3"/>
    </row>
    <row r="87" spans="12:12" x14ac:dyDescent="0.3">
      <c r="L87" s="3"/>
    </row>
    <row r="88" spans="12:12" x14ac:dyDescent="0.3">
      <c r="L88" s="3"/>
    </row>
    <row r="89" spans="12:12" x14ac:dyDescent="0.3">
      <c r="L89" s="3"/>
    </row>
    <row r="90" spans="12:12" x14ac:dyDescent="0.3">
      <c r="L90" s="3"/>
    </row>
    <row r="91" spans="12:12" x14ac:dyDescent="0.3">
      <c r="L91" s="3"/>
    </row>
    <row r="92" spans="12:12" x14ac:dyDescent="0.3">
      <c r="L92" s="3"/>
    </row>
    <row r="93" spans="12:12" x14ac:dyDescent="0.3">
      <c r="L93" s="3"/>
    </row>
    <row r="94" spans="12:12" x14ac:dyDescent="0.3">
      <c r="L94" s="3"/>
    </row>
    <row r="95" spans="12:12" x14ac:dyDescent="0.3">
      <c r="L95" s="3"/>
    </row>
    <row r="96" spans="12:12" x14ac:dyDescent="0.3">
      <c r="L96" s="3"/>
    </row>
    <row r="97" spans="12:12" x14ac:dyDescent="0.3">
      <c r="L97" s="3"/>
    </row>
    <row r="98" spans="12:12" x14ac:dyDescent="0.3">
      <c r="L98" s="3"/>
    </row>
    <row r="99" spans="12:12" x14ac:dyDescent="0.3">
      <c r="L99" s="3"/>
    </row>
    <row r="100" spans="12:12" x14ac:dyDescent="0.3">
      <c r="L100" s="3"/>
    </row>
    <row r="101" spans="12:12" x14ac:dyDescent="0.3">
      <c r="L101" s="3"/>
    </row>
    <row r="102" spans="12:12" x14ac:dyDescent="0.3">
      <c r="L102" s="3"/>
    </row>
    <row r="103" spans="12:12" x14ac:dyDescent="0.3">
      <c r="L103" s="3"/>
    </row>
    <row r="104" spans="12:12" x14ac:dyDescent="0.3">
      <c r="L104" s="3"/>
    </row>
    <row r="105" spans="12:12" x14ac:dyDescent="0.3">
      <c r="L105" s="3"/>
    </row>
    <row r="106" spans="12:12" x14ac:dyDescent="0.3">
      <c r="L106" s="3"/>
    </row>
    <row r="107" spans="12:12" x14ac:dyDescent="0.3">
      <c r="L107" s="3"/>
    </row>
    <row r="108" spans="12:12" x14ac:dyDescent="0.3">
      <c r="L108" s="3"/>
    </row>
    <row r="109" spans="12:12" x14ac:dyDescent="0.3">
      <c r="L109" s="3"/>
    </row>
    <row r="110" spans="12:12" x14ac:dyDescent="0.3">
      <c r="L110" s="3"/>
    </row>
    <row r="111" spans="12:12" x14ac:dyDescent="0.3">
      <c r="L111" s="3"/>
    </row>
    <row r="112" spans="12:12" x14ac:dyDescent="0.3">
      <c r="L112" s="3"/>
    </row>
    <row r="113" spans="12:12" x14ac:dyDescent="0.3">
      <c r="L113" s="3"/>
    </row>
    <row r="114" spans="12:12" x14ac:dyDescent="0.3">
      <c r="L114" s="3"/>
    </row>
    <row r="115" spans="12:12" x14ac:dyDescent="0.3">
      <c r="L115" s="3"/>
    </row>
    <row r="116" spans="12:12" x14ac:dyDescent="0.3">
      <c r="L116" s="3"/>
    </row>
    <row r="117" spans="12:12" x14ac:dyDescent="0.3">
      <c r="L117" s="3"/>
    </row>
    <row r="118" spans="12:12" x14ac:dyDescent="0.3">
      <c r="L118" s="3"/>
    </row>
    <row r="119" spans="12:12" x14ac:dyDescent="0.3">
      <c r="L119" s="3"/>
    </row>
    <row r="120" spans="12:12" x14ac:dyDescent="0.3">
      <c r="L120" s="3"/>
    </row>
    <row r="121" spans="12:12" x14ac:dyDescent="0.3">
      <c r="L121" s="3"/>
    </row>
    <row r="122" spans="12:12" x14ac:dyDescent="0.3">
      <c r="L122" s="3"/>
    </row>
    <row r="123" spans="12:12" x14ac:dyDescent="0.3">
      <c r="L123" s="3"/>
    </row>
    <row r="124" spans="12:12" x14ac:dyDescent="0.3">
      <c r="L124" s="3"/>
    </row>
    <row r="125" spans="12:12" x14ac:dyDescent="0.3">
      <c r="L125" s="3"/>
    </row>
    <row r="126" spans="12:12" x14ac:dyDescent="0.3">
      <c r="L126" s="3"/>
    </row>
    <row r="127" spans="12:12" x14ac:dyDescent="0.3">
      <c r="L127" s="3"/>
    </row>
    <row r="128" spans="12:12" x14ac:dyDescent="0.3">
      <c r="L128" s="3"/>
    </row>
    <row r="129" spans="12:12" x14ac:dyDescent="0.3">
      <c r="L129" s="3"/>
    </row>
    <row r="130" spans="12:12" x14ac:dyDescent="0.3">
      <c r="L130" s="3"/>
    </row>
    <row r="131" spans="12:12" x14ac:dyDescent="0.3">
      <c r="L131" s="3"/>
    </row>
    <row r="132" spans="12:12" x14ac:dyDescent="0.3">
      <c r="L132" s="3"/>
    </row>
    <row r="133" spans="12:12" x14ac:dyDescent="0.3">
      <c r="L133" s="3"/>
    </row>
    <row r="134" spans="12:12" x14ac:dyDescent="0.3">
      <c r="L134" s="3"/>
    </row>
    <row r="135" spans="12:12" x14ac:dyDescent="0.3">
      <c r="L135" s="3"/>
    </row>
    <row r="136" spans="12:12" x14ac:dyDescent="0.3">
      <c r="L136" s="3"/>
    </row>
    <row r="137" spans="12:12" x14ac:dyDescent="0.3">
      <c r="L137" s="3"/>
    </row>
    <row r="138" spans="12:12" x14ac:dyDescent="0.3">
      <c r="L138" s="3"/>
    </row>
    <row r="139" spans="12:12" x14ac:dyDescent="0.3">
      <c r="L139" s="3"/>
    </row>
    <row r="140" spans="12:12" x14ac:dyDescent="0.3">
      <c r="L140" s="3"/>
    </row>
    <row r="141" spans="12:12" x14ac:dyDescent="0.3">
      <c r="L141" s="3"/>
    </row>
    <row r="142" spans="12:12" x14ac:dyDescent="0.3">
      <c r="L142" s="3"/>
    </row>
    <row r="143" spans="12:12" x14ac:dyDescent="0.3">
      <c r="L143" s="3"/>
    </row>
    <row r="144" spans="12:12" x14ac:dyDescent="0.3">
      <c r="L144" s="3"/>
    </row>
    <row r="145" spans="12:12" x14ac:dyDescent="0.3">
      <c r="L145" s="3"/>
    </row>
    <row r="146" spans="12:12" x14ac:dyDescent="0.3">
      <c r="L146" s="3"/>
    </row>
    <row r="147" spans="12:12" x14ac:dyDescent="0.3">
      <c r="L147" s="3"/>
    </row>
    <row r="148" spans="12:12" x14ac:dyDescent="0.3">
      <c r="L148" s="3"/>
    </row>
    <row r="149" spans="12:12" x14ac:dyDescent="0.3">
      <c r="L149" s="3"/>
    </row>
    <row r="150" spans="12:12" x14ac:dyDescent="0.3">
      <c r="L150" s="3"/>
    </row>
    <row r="151" spans="12:12" x14ac:dyDescent="0.3">
      <c r="L151" s="3"/>
    </row>
    <row r="152" spans="12:12" x14ac:dyDescent="0.3">
      <c r="L152" s="3"/>
    </row>
    <row r="153" spans="12:12" x14ac:dyDescent="0.3">
      <c r="L153" s="3"/>
    </row>
    <row r="154" spans="12:12" x14ac:dyDescent="0.3">
      <c r="L154" s="3"/>
    </row>
    <row r="155" spans="12:12" x14ac:dyDescent="0.3">
      <c r="L155" s="3"/>
    </row>
    <row r="156" spans="12:12" x14ac:dyDescent="0.3">
      <c r="L156" s="3"/>
    </row>
    <row r="157" spans="12:12" x14ac:dyDescent="0.3">
      <c r="L157" s="3"/>
    </row>
    <row r="158" spans="12:12" x14ac:dyDescent="0.3">
      <c r="L158" s="3"/>
    </row>
    <row r="159" spans="12:12" x14ac:dyDescent="0.3">
      <c r="L159" s="3"/>
    </row>
    <row r="160" spans="12:12" x14ac:dyDescent="0.3">
      <c r="L160" s="3"/>
    </row>
    <row r="161" spans="12:12" x14ac:dyDescent="0.3">
      <c r="L161" s="3"/>
    </row>
    <row r="162" spans="12:12" x14ac:dyDescent="0.3">
      <c r="L162" s="3"/>
    </row>
    <row r="163" spans="12:12" x14ac:dyDescent="0.3">
      <c r="L163" s="3"/>
    </row>
    <row r="164" spans="12:12" x14ac:dyDescent="0.3">
      <c r="L164" s="3"/>
    </row>
    <row r="165" spans="12:12" x14ac:dyDescent="0.3">
      <c r="L165" s="3"/>
    </row>
    <row r="166" spans="12:12" x14ac:dyDescent="0.3">
      <c r="L166" s="3"/>
    </row>
    <row r="167" spans="12:12" x14ac:dyDescent="0.3">
      <c r="L167" s="3"/>
    </row>
    <row r="168" spans="12:12" x14ac:dyDescent="0.3">
      <c r="L168" s="3"/>
    </row>
    <row r="169" spans="12:12" x14ac:dyDescent="0.3">
      <c r="L169" s="3"/>
    </row>
    <row r="170" spans="12:12" x14ac:dyDescent="0.3">
      <c r="L170" s="3"/>
    </row>
    <row r="171" spans="12:12" x14ac:dyDescent="0.3">
      <c r="L171" s="3"/>
    </row>
    <row r="172" spans="12:12" x14ac:dyDescent="0.3">
      <c r="L172" s="3"/>
    </row>
    <row r="173" spans="12:12" x14ac:dyDescent="0.3">
      <c r="L173" s="3"/>
    </row>
    <row r="174" spans="12:12" x14ac:dyDescent="0.3">
      <c r="L174" s="3"/>
    </row>
    <row r="175" spans="12:12" x14ac:dyDescent="0.3">
      <c r="L175" s="3"/>
    </row>
    <row r="176" spans="12:12" x14ac:dyDescent="0.3">
      <c r="L176" s="3"/>
    </row>
    <row r="177" spans="12:12" x14ac:dyDescent="0.3">
      <c r="L177" s="3"/>
    </row>
    <row r="178" spans="12:12" x14ac:dyDescent="0.3">
      <c r="L178" s="3"/>
    </row>
    <row r="179" spans="12:12" x14ac:dyDescent="0.3">
      <c r="L179" s="3"/>
    </row>
    <row r="180" spans="12:12" x14ac:dyDescent="0.3">
      <c r="L180" s="3"/>
    </row>
    <row r="181" spans="12:12" x14ac:dyDescent="0.3">
      <c r="L181" s="3"/>
    </row>
    <row r="182" spans="12:12" x14ac:dyDescent="0.3">
      <c r="L182" s="3"/>
    </row>
    <row r="183" spans="12:12" x14ac:dyDescent="0.3">
      <c r="L183" s="3"/>
    </row>
    <row r="184" spans="12:12" x14ac:dyDescent="0.3">
      <c r="L184" s="3"/>
    </row>
    <row r="185" spans="12:12" x14ac:dyDescent="0.3">
      <c r="L185" s="3"/>
    </row>
    <row r="186" spans="12:12" x14ac:dyDescent="0.3">
      <c r="L186" s="3"/>
    </row>
    <row r="187" spans="12:12" x14ac:dyDescent="0.3">
      <c r="L187" s="3"/>
    </row>
    <row r="188" spans="12:12" x14ac:dyDescent="0.3">
      <c r="L188" s="3"/>
    </row>
    <row r="189" spans="12:12" x14ac:dyDescent="0.3">
      <c r="L189" s="3"/>
    </row>
    <row r="190" spans="12:12" x14ac:dyDescent="0.3">
      <c r="L190" s="3"/>
    </row>
    <row r="191" spans="12:12" x14ac:dyDescent="0.3">
      <c r="L191" s="3"/>
    </row>
    <row r="192" spans="12:12" x14ac:dyDescent="0.3">
      <c r="L192" s="3"/>
    </row>
    <row r="193" spans="12:12" x14ac:dyDescent="0.3">
      <c r="L193" s="3"/>
    </row>
    <row r="194" spans="12:12" x14ac:dyDescent="0.3">
      <c r="L194" s="3"/>
    </row>
    <row r="195" spans="12:12" x14ac:dyDescent="0.3">
      <c r="L195" s="3"/>
    </row>
    <row r="196" spans="12:12" x14ac:dyDescent="0.3">
      <c r="L196" s="3"/>
    </row>
    <row r="197" spans="12:12" x14ac:dyDescent="0.3">
      <c r="L197" s="3"/>
    </row>
    <row r="198" spans="12:12" x14ac:dyDescent="0.3">
      <c r="L198" s="3"/>
    </row>
    <row r="199" spans="12:12" x14ac:dyDescent="0.3">
      <c r="L199" s="3"/>
    </row>
    <row r="200" spans="12:12" x14ac:dyDescent="0.3">
      <c r="L200" s="3"/>
    </row>
    <row r="201" spans="12:12" x14ac:dyDescent="0.3">
      <c r="L201" s="3"/>
    </row>
    <row r="202" spans="12:12" x14ac:dyDescent="0.3">
      <c r="L202" s="3"/>
    </row>
    <row r="203" spans="12:12" x14ac:dyDescent="0.3">
      <c r="L203" s="3"/>
    </row>
    <row r="204" spans="12:12" x14ac:dyDescent="0.3">
      <c r="L204" s="3"/>
    </row>
    <row r="205" spans="12:12" x14ac:dyDescent="0.3">
      <c r="L205" s="3"/>
    </row>
    <row r="206" spans="12:12" x14ac:dyDescent="0.3">
      <c r="L206" s="3"/>
    </row>
    <row r="207" spans="12:12" x14ac:dyDescent="0.3">
      <c r="L207" s="3"/>
    </row>
    <row r="208" spans="12:12" x14ac:dyDescent="0.3">
      <c r="L208" s="3"/>
    </row>
    <row r="209" spans="12:12" x14ac:dyDescent="0.3">
      <c r="L209" s="3"/>
    </row>
    <row r="210" spans="12:12" x14ac:dyDescent="0.3">
      <c r="L210" s="3"/>
    </row>
    <row r="211" spans="12:12" x14ac:dyDescent="0.3">
      <c r="L211" s="3"/>
    </row>
    <row r="212" spans="12:12" x14ac:dyDescent="0.3">
      <c r="L212" s="3"/>
    </row>
    <row r="213" spans="12:12" x14ac:dyDescent="0.3">
      <c r="L213" s="3"/>
    </row>
    <row r="214" spans="12:12" x14ac:dyDescent="0.3">
      <c r="L214" s="3"/>
    </row>
    <row r="215" spans="12:12" x14ac:dyDescent="0.3">
      <c r="L215" s="3"/>
    </row>
    <row r="216" spans="12:12" x14ac:dyDescent="0.3">
      <c r="L216" s="3"/>
    </row>
    <row r="217" spans="12:12" x14ac:dyDescent="0.3">
      <c r="L217" s="3"/>
    </row>
    <row r="218" spans="12:12" x14ac:dyDescent="0.3">
      <c r="L218" s="3"/>
    </row>
    <row r="219" spans="12:12" x14ac:dyDescent="0.3">
      <c r="L219" s="3"/>
    </row>
    <row r="220" spans="12:12" x14ac:dyDescent="0.3">
      <c r="L220" s="3"/>
    </row>
    <row r="221" spans="12:12" x14ac:dyDescent="0.3">
      <c r="L221" s="3"/>
    </row>
    <row r="222" spans="12:12" x14ac:dyDescent="0.3">
      <c r="L222" s="3"/>
    </row>
    <row r="223" spans="12:12" x14ac:dyDescent="0.3">
      <c r="L223" s="3"/>
    </row>
    <row r="224" spans="12:12" x14ac:dyDescent="0.3">
      <c r="L224" s="3"/>
    </row>
    <row r="225" spans="12:12" x14ac:dyDescent="0.3">
      <c r="L225" s="3"/>
    </row>
    <row r="226" spans="12:12" x14ac:dyDescent="0.3">
      <c r="L226" s="3"/>
    </row>
    <row r="227" spans="12:12" x14ac:dyDescent="0.3">
      <c r="L227" s="3"/>
    </row>
    <row r="228" spans="12:12" x14ac:dyDescent="0.3">
      <c r="L228" s="3"/>
    </row>
    <row r="229" spans="12:12" x14ac:dyDescent="0.3">
      <c r="L229" s="3"/>
    </row>
    <row r="230" spans="12:12" x14ac:dyDescent="0.3">
      <c r="L230" s="3"/>
    </row>
    <row r="231" spans="12:12" x14ac:dyDescent="0.3">
      <c r="L231" s="3"/>
    </row>
    <row r="232" spans="12:12" x14ac:dyDescent="0.3">
      <c r="L232" s="3"/>
    </row>
    <row r="233" spans="12:12" x14ac:dyDescent="0.3">
      <c r="L233" s="3"/>
    </row>
    <row r="234" spans="12:12" x14ac:dyDescent="0.3">
      <c r="L234" s="3"/>
    </row>
    <row r="235" spans="12:12" x14ac:dyDescent="0.3">
      <c r="L235" s="3"/>
    </row>
    <row r="236" spans="12:12" x14ac:dyDescent="0.3">
      <c r="L236" s="3"/>
    </row>
    <row r="237" spans="12:12" x14ac:dyDescent="0.3">
      <c r="L237" s="3"/>
    </row>
    <row r="238" spans="12:12" x14ac:dyDescent="0.3">
      <c r="L238" s="3"/>
    </row>
    <row r="239" spans="12:12" x14ac:dyDescent="0.3">
      <c r="L239" s="3"/>
    </row>
    <row r="240" spans="12:12" x14ac:dyDescent="0.3">
      <c r="L240" s="3"/>
    </row>
    <row r="241" spans="12:12" x14ac:dyDescent="0.3">
      <c r="L241" s="3"/>
    </row>
    <row r="242" spans="12:12" x14ac:dyDescent="0.3">
      <c r="L242" s="3"/>
    </row>
    <row r="243" spans="12:12" x14ac:dyDescent="0.3">
      <c r="L243" s="3"/>
    </row>
    <row r="244" spans="12:12" x14ac:dyDescent="0.3">
      <c r="L244" s="3"/>
    </row>
    <row r="245" spans="12:12" x14ac:dyDescent="0.3">
      <c r="L245" s="3"/>
    </row>
    <row r="246" spans="12:12" x14ac:dyDescent="0.3">
      <c r="L246" s="3"/>
    </row>
    <row r="247" spans="12:12" x14ac:dyDescent="0.3">
      <c r="L247" s="3"/>
    </row>
    <row r="248" spans="12:12" x14ac:dyDescent="0.3">
      <c r="L248" s="3"/>
    </row>
    <row r="249" spans="12:12" x14ac:dyDescent="0.3">
      <c r="L249" s="3"/>
    </row>
    <row r="250" spans="12:12" x14ac:dyDescent="0.3">
      <c r="L250" s="3"/>
    </row>
    <row r="251" spans="12:12" x14ac:dyDescent="0.3">
      <c r="L251" s="3"/>
    </row>
    <row r="252" spans="12:12" x14ac:dyDescent="0.3">
      <c r="L252" s="3"/>
    </row>
    <row r="253" spans="12:12" x14ac:dyDescent="0.3">
      <c r="L253" s="3"/>
    </row>
    <row r="254" spans="12:12" x14ac:dyDescent="0.3">
      <c r="L254" s="3"/>
    </row>
    <row r="255" spans="12:12" x14ac:dyDescent="0.3">
      <c r="L255" s="3"/>
    </row>
    <row r="256" spans="12:12" x14ac:dyDescent="0.3">
      <c r="L256" s="3"/>
    </row>
    <row r="257" spans="12:12" x14ac:dyDescent="0.3">
      <c r="L257" s="3"/>
    </row>
    <row r="258" spans="12:12" x14ac:dyDescent="0.3">
      <c r="L258" s="3"/>
    </row>
    <row r="259" spans="12:12" x14ac:dyDescent="0.3">
      <c r="L259" s="3"/>
    </row>
    <row r="260" spans="12:12" x14ac:dyDescent="0.3">
      <c r="L260" s="3"/>
    </row>
    <row r="261" spans="12:12" x14ac:dyDescent="0.3">
      <c r="L261" s="3"/>
    </row>
    <row r="262" spans="12:12" x14ac:dyDescent="0.3">
      <c r="L262" s="3"/>
    </row>
    <row r="263" spans="12:12" x14ac:dyDescent="0.3">
      <c r="L263" s="3"/>
    </row>
    <row r="264" spans="12:12" x14ac:dyDescent="0.3">
      <c r="L264" s="3"/>
    </row>
    <row r="265" spans="12:12" x14ac:dyDescent="0.3">
      <c r="L265" s="3"/>
    </row>
    <row r="266" spans="12:12" x14ac:dyDescent="0.3">
      <c r="L266" s="3"/>
    </row>
  </sheetData>
  <mergeCells count="54">
    <mergeCell ref="A25:A26"/>
    <mergeCell ref="B25:B26"/>
    <mergeCell ref="C25:C26"/>
    <mergeCell ref="K25:K26"/>
    <mergeCell ref="J25:J26"/>
    <mergeCell ref="G25:G26"/>
    <mergeCell ref="F25:F26"/>
    <mergeCell ref="E25:E26"/>
    <mergeCell ref="D25:D26"/>
    <mergeCell ref="D21:D24"/>
    <mergeCell ref="C21:C24"/>
    <mergeCell ref="B21:B24"/>
    <mergeCell ref="A21:A24"/>
    <mergeCell ref="K15:K20"/>
    <mergeCell ref="J15:J20"/>
    <mergeCell ref="G15:G20"/>
    <mergeCell ref="F15:F20"/>
    <mergeCell ref="K21:K24"/>
    <mergeCell ref="J21:J24"/>
    <mergeCell ref="G21:G24"/>
    <mergeCell ref="F21:F24"/>
    <mergeCell ref="E21:E24"/>
    <mergeCell ref="E15:E20"/>
    <mergeCell ref="D15:D20"/>
    <mergeCell ref="C15:C20"/>
    <mergeCell ref="B15:B20"/>
    <mergeCell ref="A15:A20"/>
    <mergeCell ref="K12:K13"/>
    <mergeCell ref="K10:K11"/>
    <mergeCell ref="F12:F13"/>
    <mergeCell ref="J12:J13"/>
    <mergeCell ref="G12:G13"/>
    <mergeCell ref="C12:C13"/>
    <mergeCell ref="B12:B13"/>
    <mergeCell ref="A12:A13"/>
    <mergeCell ref="E12:E13"/>
    <mergeCell ref="D12:D13"/>
    <mergeCell ref="A1:K1"/>
    <mergeCell ref="B2:K2"/>
    <mergeCell ref="A3:K3"/>
    <mergeCell ref="B8:H8"/>
    <mergeCell ref="J10:J11"/>
    <mergeCell ref="A10:A11"/>
    <mergeCell ref="B10:B11"/>
    <mergeCell ref="C10:C11"/>
    <mergeCell ref="G10:G11"/>
    <mergeCell ref="F10:F11"/>
    <mergeCell ref="E10:E11"/>
    <mergeCell ref="D10:D11"/>
    <mergeCell ref="B37:H37"/>
    <mergeCell ref="B38:H38"/>
    <mergeCell ref="B40:F40"/>
    <mergeCell ref="B41:H41"/>
    <mergeCell ref="B33:H33"/>
  </mergeCells>
  <printOptions horizontalCentered="1"/>
  <pageMargins left="0.2" right="0.23" top="0.35433070866141703" bottom="0.27559055118110198" header="0.23622047244094499" footer="0.15748031496063"/>
  <pageSetup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0"/>
  <sheetViews>
    <sheetView tabSelected="1" zoomScale="86" zoomScaleNormal="86" workbookViewId="0">
      <selection activeCell="A3" sqref="A3:K3"/>
    </sheetView>
  </sheetViews>
  <sheetFormatPr baseColWidth="10" defaultRowHeight="16.5" x14ac:dyDescent="0.3"/>
  <cols>
    <col min="1" max="1" width="11.42578125" style="26"/>
    <col min="2" max="2" width="18.7109375" style="2" customWidth="1"/>
    <col min="3" max="3" width="16.7109375" style="16" customWidth="1"/>
    <col min="4" max="4" width="16.5703125" style="1" customWidth="1"/>
    <col min="5" max="5" width="32.5703125" style="37" customWidth="1"/>
    <col min="6" max="6" width="52.28515625" style="2" customWidth="1"/>
    <col min="7" max="7" width="26.85546875" style="2" customWidth="1"/>
    <col min="8" max="8" width="16.5703125" style="2" customWidth="1"/>
    <col min="9" max="9" width="14.140625" style="16" customWidth="1"/>
    <col min="10" max="10" width="14" style="16" customWidth="1"/>
    <col min="11" max="11" width="25" style="16" customWidth="1"/>
  </cols>
  <sheetData>
    <row r="1" spans="1:11" s="19" customFormat="1" ht="33.75" customHeight="1" x14ac:dyDescent="0.3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s="19" customFormat="1" ht="30" customHeight="1" x14ac:dyDescent="0.35">
      <c r="A2" s="211"/>
      <c r="B2" s="278" t="s">
        <v>254</v>
      </c>
      <c r="C2" s="278"/>
      <c r="D2" s="278"/>
      <c r="E2" s="278"/>
      <c r="F2" s="278"/>
      <c r="G2" s="278"/>
      <c r="H2" s="278"/>
      <c r="I2" s="278"/>
      <c r="J2" s="278"/>
      <c r="K2" s="278"/>
    </row>
    <row r="3" spans="1:11" s="19" customFormat="1" ht="39" customHeight="1" thickBot="1" x14ac:dyDescent="0.35">
      <c r="A3" s="278" t="s">
        <v>174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</row>
    <row r="4" spans="1:11" s="20" customFormat="1" ht="69.75" customHeight="1" thickBot="1" x14ac:dyDescent="0.35">
      <c r="A4" s="91" t="s">
        <v>13</v>
      </c>
      <c r="B4" s="92" t="s">
        <v>6</v>
      </c>
      <c r="C4" s="93" t="s">
        <v>9</v>
      </c>
      <c r="D4" s="94" t="s">
        <v>1</v>
      </c>
      <c r="E4" s="191" t="s">
        <v>7</v>
      </c>
      <c r="F4" s="96" t="s">
        <v>8</v>
      </c>
      <c r="G4" s="96" t="s">
        <v>11</v>
      </c>
      <c r="H4" s="97" t="s">
        <v>14</v>
      </c>
      <c r="I4" s="93" t="s">
        <v>152</v>
      </c>
      <c r="J4" s="165" t="s">
        <v>151</v>
      </c>
      <c r="K4" s="99" t="s">
        <v>10</v>
      </c>
    </row>
    <row r="5" spans="1:11" s="4" customFormat="1" ht="45" customHeight="1" thickBot="1" x14ac:dyDescent="0.35">
      <c r="A5" s="43">
        <v>1</v>
      </c>
      <c r="B5" s="216" t="s">
        <v>18</v>
      </c>
      <c r="C5" s="47">
        <v>42873</v>
      </c>
      <c r="D5" s="198">
        <v>4887</v>
      </c>
      <c r="E5" s="260" t="s">
        <v>184</v>
      </c>
      <c r="F5" s="201" t="s">
        <v>250</v>
      </c>
      <c r="G5" s="201" t="s">
        <v>186</v>
      </c>
      <c r="H5" s="201">
        <v>61101</v>
      </c>
      <c r="I5" s="196">
        <v>1944</v>
      </c>
      <c r="J5" s="9">
        <f>I5</f>
        <v>1944</v>
      </c>
      <c r="K5" s="38"/>
    </row>
    <row r="6" spans="1:11" s="4" customFormat="1" ht="21.75" customHeight="1" thickBot="1" x14ac:dyDescent="0.35">
      <c r="A6" s="98"/>
      <c r="B6" s="313" t="s">
        <v>4</v>
      </c>
      <c r="C6" s="309"/>
      <c r="D6" s="309"/>
      <c r="E6" s="309"/>
      <c r="F6" s="309"/>
      <c r="G6" s="309"/>
      <c r="H6" s="310"/>
      <c r="I6" s="100">
        <f>SUM(I5:I5)</f>
        <v>1944</v>
      </c>
      <c r="J6" s="166">
        <f>SUM(J5)</f>
        <v>1944</v>
      </c>
      <c r="K6" s="101"/>
    </row>
    <row r="7" spans="1:11" s="4" customFormat="1" ht="33" x14ac:dyDescent="0.3">
      <c r="A7" s="160">
        <v>1</v>
      </c>
      <c r="B7" s="172" t="s">
        <v>18</v>
      </c>
      <c r="C7" s="162">
        <v>42858</v>
      </c>
      <c r="D7" s="163">
        <v>4878</v>
      </c>
      <c r="E7" s="164" t="s">
        <v>113</v>
      </c>
      <c r="F7" s="212" t="s">
        <v>227</v>
      </c>
      <c r="G7" s="212" t="s">
        <v>115</v>
      </c>
      <c r="H7" s="212">
        <v>54110</v>
      </c>
      <c r="I7" s="46">
        <v>3000</v>
      </c>
      <c r="J7" s="167">
        <v>3000</v>
      </c>
      <c r="K7" s="204"/>
    </row>
    <row r="8" spans="1:11" s="4" customFormat="1" ht="17.25" thickBot="1" x14ac:dyDescent="0.35">
      <c r="A8" s="161"/>
      <c r="B8" s="174"/>
      <c r="C8" s="207"/>
      <c r="D8" s="206"/>
      <c r="E8" s="210"/>
      <c r="F8" s="175"/>
      <c r="G8" s="203"/>
      <c r="H8" s="203"/>
      <c r="I8" s="215"/>
      <c r="J8" s="169"/>
      <c r="K8" s="208"/>
    </row>
    <row r="9" spans="1:11" s="4" customFormat="1" ht="17.25" thickBot="1" x14ac:dyDescent="0.35">
      <c r="A9" s="102">
        <f>SUM(A7:A8)</f>
        <v>1</v>
      </c>
      <c r="B9" s="309" t="s">
        <v>3</v>
      </c>
      <c r="C9" s="309"/>
      <c r="D9" s="309"/>
      <c r="E9" s="309"/>
      <c r="F9" s="309"/>
      <c r="G9" s="309"/>
      <c r="H9" s="310"/>
      <c r="I9" s="100"/>
      <c r="J9" s="166">
        <f>SUM(J7:J8)</f>
        <v>3000</v>
      </c>
      <c r="K9" s="101"/>
    </row>
    <row r="10" spans="1:11" s="4" customFormat="1" ht="33" x14ac:dyDescent="0.3">
      <c r="A10" s="32">
        <v>1</v>
      </c>
      <c r="B10" s="33" t="s">
        <v>18</v>
      </c>
      <c r="C10" s="10">
        <v>42859</v>
      </c>
      <c r="D10" s="199">
        <v>4879</v>
      </c>
      <c r="E10" s="209" t="s">
        <v>228</v>
      </c>
      <c r="F10" s="209" t="s">
        <v>229</v>
      </c>
      <c r="G10" s="200" t="s">
        <v>230</v>
      </c>
      <c r="H10" s="200">
        <v>54402</v>
      </c>
      <c r="I10" s="197">
        <v>609.75</v>
      </c>
      <c r="J10" s="168">
        <v>609.75</v>
      </c>
      <c r="K10" s="79"/>
    </row>
    <row r="11" spans="1:11" s="34" customFormat="1" ht="33" x14ac:dyDescent="0.25">
      <c r="A11" s="29">
        <v>1</v>
      </c>
      <c r="B11" s="33" t="s">
        <v>18</v>
      </c>
      <c r="C11" s="18">
        <v>42864</v>
      </c>
      <c r="D11" s="195">
        <v>4880</v>
      </c>
      <c r="E11" s="194" t="s">
        <v>231</v>
      </c>
      <c r="F11" s="7" t="s">
        <v>232</v>
      </c>
      <c r="G11" s="193" t="s">
        <v>233</v>
      </c>
      <c r="H11" s="193">
        <v>61403</v>
      </c>
      <c r="I11" s="12">
        <v>1017</v>
      </c>
      <c r="J11" s="11">
        <v>1017</v>
      </c>
      <c r="K11" s="41"/>
    </row>
    <row r="12" spans="1:11" s="34" customFormat="1" ht="33" x14ac:dyDescent="0.25">
      <c r="A12" s="29">
        <v>1</v>
      </c>
      <c r="B12" s="33" t="s">
        <v>18</v>
      </c>
      <c r="C12" s="18">
        <v>42864</v>
      </c>
      <c r="D12" s="195">
        <v>4881</v>
      </c>
      <c r="E12" s="209" t="s">
        <v>234</v>
      </c>
      <c r="F12" s="7" t="s">
        <v>235</v>
      </c>
      <c r="G12" s="200" t="s">
        <v>236</v>
      </c>
      <c r="H12" s="200">
        <v>54399</v>
      </c>
      <c r="I12" s="12">
        <v>325</v>
      </c>
      <c r="J12" s="11">
        <v>325</v>
      </c>
      <c r="K12" s="41"/>
    </row>
    <row r="13" spans="1:11" s="34" customFormat="1" ht="33" x14ac:dyDescent="0.25">
      <c r="A13" s="29">
        <v>1</v>
      </c>
      <c r="B13" s="33" t="s">
        <v>18</v>
      </c>
      <c r="C13" s="18">
        <v>42864</v>
      </c>
      <c r="D13" s="195">
        <v>4882</v>
      </c>
      <c r="E13" s="209" t="s">
        <v>237</v>
      </c>
      <c r="F13" s="7" t="s">
        <v>238</v>
      </c>
      <c r="G13" s="200" t="s">
        <v>239</v>
      </c>
      <c r="H13" s="200">
        <v>54313</v>
      </c>
      <c r="I13" s="12">
        <v>105</v>
      </c>
      <c r="J13" s="11">
        <v>105</v>
      </c>
      <c r="K13" s="41"/>
    </row>
    <row r="14" spans="1:11" s="34" customFormat="1" ht="33" x14ac:dyDescent="0.25">
      <c r="A14" s="29">
        <v>1</v>
      </c>
      <c r="B14" s="33" t="s">
        <v>18</v>
      </c>
      <c r="C14" s="18">
        <v>42870</v>
      </c>
      <c r="D14" s="195">
        <v>4883</v>
      </c>
      <c r="E14" s="202" t="s">
        <v>240</v>
      </c>
      <c r="F14" s="7" t="s">
        <v>241</v>
      </c>
      <c r="G14" s="200" t="s">
        <v>242</v>
      </c>
      <c r="H14" s="200">
        <v>54399</v>
      </c>
      <c r="I14" s="12">
        <v>200</v>
      </c>
      <c r="J14" s="11">
        <v>200</v>
      </c>
      <c r="K14" s="41"/>
    </row>
    <row r="15" spans="1:11" s="34" customFormat="1" ht="33" x14ac:dyDescent="0.25">
      <c r="A15" s="29">
        <v>1</v>
      </c>
      <c r="B15" s="33" t="s">
        <v>18</v>
      </c>
      <c r="C15" s="18">
        <v>42872</v>
      </c>
      <c r="D15" s="195">
        <v>4884</v>
      </c>
      <c r="E15" s="202" t="s">
        <v>180</v>
      </c>
      <c r="F15" s="7" t="s">
        <v>243</v>
      </c>
      <c r="G15" s="200" t="s">
        <v>102</v>
      </c>
      <c r="H15" s="200">
        <v>54302</v>
      </c>
      <c r="I15" s="12">
        <v>535</v>
      </c>
      <c r="J15" s="11">
        <v>535</v>
      </c>
      <c r="K15" s="41"/>
    </row>
    <row r="16" spans="1:11" s="34" customFormat="1" ht="33" x14ac:dyDescent="0.25">
      <c r="A16" s="29">
        <v>1</v>
      </c>
      <c r="B16" s="33" t="s">
        <v>18</v>
      </c>
      <c r="C16" s="18">
        <v>42873</v>
      </c>
      <c r="D16" s="195">
        <v>4885</v>
      </c>
      <c r="E16" s="209" t="s">
        <v>244</v>
      </c>
      <c r="F16" s="7" t="s">
        <v>245</v>
      </c>
      <c r="G16" s="200" t="s">
        <v>246</v>
      </c>
      <c r="H16" s="200">
        <v>54313</v>
      </c>
      <c r="I16" s="12">
        <v>458</v>
      </c>
      <c r="J16" s="11">
        <v>458</v>
      </c>
      <c r="K16" s="41"/>
    </row>
    <row r="17" spans="1:12" s="34" customFormat="1" ht="66" x14ac:dyDescent="0.25">
      <c r="A17" s="29">
        <v>1</v>
      </c>
      <c r="B17" s="33" t="s">
        <v>18</v>
      </c>
      <c r="C17" s="18">
        <v>42873</v>
      </c>
      <c r="D17" s="195">
        <v>4886</v>
      </c>
      <c r="E17" s="209" t="s">
        <v>247</v>
      </c>
      <c r="F17" s="7" t="s">
        <v>248</v>
      </c>
      <c r="G17" s="200" t="s">
        <v>249</v>
      </c>
      <c r="H17" s="200">
        <v>54402</v>
      </c>
      <c r="I17" s="12">
        <v>338</v>
      </c>
      <c r="J17" s="11">
        <v>338</v>
      </c>
      <c r="K17" s="41"/>
    </row>
    <row r="18" spans="1:12" s="4" customFormat="1" ht="49.5" x14ac:dyDescent="0.3">
      <c r="A18" s="29">
        <v>1</v>
      </c>
      <c r="B18" s="33" t="s">
        <v>18</v>
      </c>
      <c r="C18" s="18">
        <v>42877</v>
      </c>
      <c r="D18" s="195">
        <v>4888</v>
      </c>
      <c r="E18" s="202" t="s">
        <v>251</v>
      </c>
      <c r="F18" s="7" t="s">
        <v>252</v>
      </c>
      <c r="G18" s="200" t="s">
        <v>253</v>
      </c>
      <c r="H18" s="200">
        <v>54399</v>
      </c>
      <c r="I18" s="12">
        <v>1555.96</v>
      </c>
      <c r="J18" s="11">
        <f>I18</f>
        <v>1555.96</v>
      </c>
      <c r="K18" s="41"/>
    </row>
    <row r="19" spans="1:12" s="4" customFormat="1" ht="17.25" thickBot="1" x14ac:dyDescent="0.35">
      <c r="A19" s="29"/>
      <c r="B19" s="33"/>
      <c r="C19" s="18"/>
      <c r="D19" s="195"/>
      <c r="E19" s="7"/>
      <c r="F19" s="193"/>
      <c r="G19" s="193"/>
      <c r="H19" s="193"/>
      <c r="I19" s="12"/>
      <c r="J19" s="11"/>
      <c r="K19" s="39"/>
    </row>
    <row r="20" spans="1:12" ht="15.75" thickBot="1" x14ac:dyDescent="0.3">
      <c r="A20" s="102">
        <f>SUM(A10:A19)</f>
        <v>9</v>
      </c>
      <c r="B20" s="309" t="s">
        <v>5</v>
      </c>
      <c r="C20" s="309"/>
      <c r="D20" s="309"/>
      <c r="E20" s="309"/>
      <c r="F20" s="309"/>
      <c r="G20" s="309"/>
      <c r="H20" s="310"/>
      <c r="I20" s="100"/>
      <c r="J20" s="166">
        <f>SUM(J10:J19)</f>
        <v>5143.71</v>
      </c>
      <c r="K20" s="101"/>
      <c r="L20" s="3"/>
    </row>
    <row r="21" spans="1:12" ht="33.75" customHeight="1" thickBot="1" x14ac:dyDescent="0.3">
      <c r="A21" s="176"/>
      <c r="B21" s="292" t="s">
        <v>175</v>
      </c>
      <c r="C21" s="292"/>
      <c r="D21" s="292"/>
      <c r="E21" s="292"/>
      <c r="F21" s="292"/>
      <c r="G21" s="292"/>
      <c r="H21" s="293"/>
      <c r="I21" s="189"/>
      <c r="J21" s="189">
        <f>+J6+J9+J20</f>
        <v>10087.709999999999</v>
      </c>
      <c r="K21" s="190"/>
      <c r="L21" s="3"/>
    </row>
    <row r="22" spans="1:12" ht="48" customHeight="1" x14ac:dyDescent="0.25">
      <c r="A22" s="276">
        <v>1</v>
      </c>
      <c r="B22" s="271" t="s">
        <v>223</v>
      </c>
      <c r="C22" s="277">
        <v>42873</v>
      </c>
      <c r="D22" s="271" t="s">
        <v>222</v>
      </c>
      <c r="E22" s="272" t="s">
        <v>224</v>
      </c>
      <c r="F22" s="273" t="s">
        <v>225</v>
      </c>
      <c r="G22" s="214" t="s">
        <v>226</v>
      </c>
      <c r="H22" s="184">
        <v>54504</v>
      </c>
      <c r="I22" s="274">
        <v>5000</v>
      </c>
      <c r="J22" s="274">
        <v>5000</v>
      </c>
      <c r="K22" s="275"/>
      <c r="L22" s="3"/>
    </row>
    <row r="23" spans="1:12" ht="17.25" thickBot="1" x14ac:dyDescent="0.3">
      <c r="A23" s="177"/>
      <c r="B23" s="185"/>
      <c r="C23" s="186"/>
      <c r="D23" s="187"/>
      <c r="E23" s="188"/>
      <c r="F23" s="49"/>
      <c r="G23" s="50"/>
      <c r="H23" s="53"/>
      <c r="I23" s="48"/>
      <c r="J23" s="215"/>
      <c r="K23" s="205"/>
      <c r="L23" s="3"/>
    </row>
    <row r="24" spans="1:12" ht="19.5" thickBot="1" x14ac:dyDescent="0.35">
      <c r="A24" s="116">
        <f>SUM(A22:A23)</f>
        <v>1</v>
      </c>
      <c r="B24" s="354" t="s">
        <v>12</v>
      </c>
      <c r="C24" s="355"/>
      <c r="D24" s="355"/>
      <c r="E24" s="355"/>
      <c r="F24" s="355"/>
      <c r="G24" s="355"/>
      <c r="H24" s="356"/>
      <c r="I24" s="106"/>
      <c r="J24" s="171">
        <f>SUM(J22:J23)</f>
        <v>5000</v>
      </c>
      <c r="K24" s="178"/>
      <c r="L24" s="3"/>
    </row>
    <row r="25" spans="1:12" ht="24" thickBot="1" x14ac:dyDescent="0.4">
      <c r="A25" s="27">
        <f>+A9+A20+A24</f>
        <v>11</v>
      </c>
      <c r="B25" s="285" t="s">
        <v>176</v>
      </c>
      <c r="C25" s="286"/>
      <c r="D25" s="286"/>
      <c r="E25" s="286"/>
      <c r="F25" s="286"/>
      <c r="G25" s="286"/>
      <c r="H25" s="287"/>
      <c r="I25" s="15"/>
      <c r="J25" s="21">
        <f>+J21+J24</f>
        <v>15087.71</v>
      </c>
      <c r="K25" s="42"/>
      <c r="L25" s="3"/>
    </row>
    <row r="26" spans="1:12" x14ac:dyDescent="0.3">
      <c r="L26" s="3"/>
    </row>
    <row r="27" spans="1:12" x14ac:dyDescent="0.3">
      <c r="L27" s="3"/>
    </row>
    <row r="28" spans="1:12" x14ac:dyDescent="0.3">
      <c r="L28" s="3"/>
    </row>
    <row r="29" spans="1:12" x14ac:dyDescent="0.3">
      <c r="L29" s="3"/>
    </row>
    <row r="30" spans="1:12" x14ac:dyDescent="0.3">
      <c r="L30" s="3"/>
    </row>
    <row r="31" spans="1:12" x14ac:dyDescent="0.3">
      <c r="L31" s="3"/>
    </row>
    <row r="32" spans="1:12" x14ac:dyDescent="0.3">
      <c r="L32" s="3"/>
    </row>
    <row r="33" spans="12:12" x14ac:dyDescent="0.3">
      <c r="L33" s="3"/>
    </row>
    <row r="34" spans="12:12" x14ac:dyDescent="0.3">
      <c r="L34" s="3"/>
    </row>
    <row r="35" spans="12:12" x14ac:dyDescent="0.3">
      <c r="L35" s="3"/>
    </row>
    <row r="36" spans="12:12" x14ac:dyDescent="0.3">
      <c r="L36" s="3"/>
    </row>
    <row r="37" spans="12:12" x14ac:dyDescent="0.3">
      <c r="L37" s="3"/>
    </row>
    <row r="38" spans="12:12" x14ac:dyDescent="0.3">
      <c r="L38" s="3"/>
    </row>
    <row r="39" spans="12:12" x14ac:dyDescent="0.3">
      <c r="L39" s="3"/>
    </row>
    <row r="40" spans="12:12" x14ac:dyDescent="0.3">
      <c r="L40" s="3"/>
    </row>
    <row r="41" spans="12:12" x14ac:dyDescent="0.3">
      <c r="L41" s="3"/>
    </row>
    <row r="42" spans="12:12" x14ac:dyDescent="0.3">
      <c r="L42" s="3"/>
    </row>
    <row r="43" spans="12:12" x14ac:dyDescent="0.3">
      <c r="L43" s="3"/>
    </row>
    <row r="44" spans="12:12" x14ac:dyDescent="0.3">
      <c r="L44" s="3"/>
    </row>
    <row r="45" spans="12:12" x14ac:dyDescent="0.3">
      <c r="L45" s="3"/>
    </row>
    <row r="46" spans="12:12" x14ac:dyDescent="0.3">
      <c r="L46" s="3"/>
    </row>
    <row r="47" spans="12:12" x14ac:dyDescent="0.3">
      <c r="L47" s="3"/>
    </row>
    <row r="48" spans="12:12" x14ac:dyDescent="0.3">
      <c r="L48" s="3"/>
    </row>
    <row r="49" spans="12:12" x14ac:dyDescent="0.3">
      <c r="L49" s="3"/>
    </row>
    <row r="50" spans="12:12" x14ac:dyDescent="0.3">
      <c r="L50" s="3"/>
    </row>
    <row r="51" spans="12:12" x14ac:dyDescent="0.3">
      <c r="L51" s="3"/>
    </row>
    <row r="52" spans="12:12" x14ac:dyDescent="0.3">
      <c r="L52" s="3"/>
    </row>
    <row r="53" spans="12:12" x14ac:dyDescent="0.3">
      <c r="L53" s="3"/>
    </row>
    <row r="54" spans="12:12" x14ac:dyDescent="0.3">
      <c r="L54" s="3"/>
    </row>
    <row r="55" spans="12:12" x14ac:dyDescent="0.3">
      <c r="L55" s="3"/>
    </row>
    <row r="56" spans="12:12" x14ac:dyDescent="0.3">
      <c r="L56" s="3"/>
    </row>
    <row r="57" spans="12:12" x14ac:dyDescent="0.3">
      <c r="L57" s="3"/>
    </row>
    <row r="58" spans="12:12" x14ac:dyDescent="0.3">
      <c r="L58" s="3"/>
    </row>
    <row r="59" spans="12:12" x14ac:dyDescent="0.3">
      <c r="L59" s="3"/>
    </row>
    <row r="60" spans="12:12" x14ac:dyDescent="0.3">
      <c r="L60" s="3"/>
    </row>
    <row r="61" spans="12:12" x14ac:dyDescent="0.3">
      <c r="L61" s="3"/>
    </row>
    <row r="62" spans="12:12" x14ac:dyDescent="0.3">
      <c r="L62" s="3"/>
    </row>
    <row r="63" spans="12:12" x14ac:dyDescent="0.3">
      <c r="L63" s="3"/>
    </row>
    <row r="64" spans="12:12" x14ac:dyDescent="0.3">
      <c r="L64" s="3"/>
    </row>
    <row r="65" spans="12:12" x14ac:dyDescent="0.3">
      <c r="L65" s="3"/>
    </row>
    <row r="66" spans="12:12" x14ac:dyDescent="0.3">
      <c r="L66" s="3"/>
    </row>
    <row r="67" spans="12:12" x14ac:dyDescent="0.3">
      <c r="L67" s="3"/>
    </row>
    <row r="68" spans="12:12" x14ac:dyDescent="0.3">
      <c r="L68" s="3"/>
    </row>
    <row r="69" spans="12:12" x14ac:dyDescent="0.3">
      <c r="L69" s="3"/>
    </row>
    <row r="70" spans="12:12" x14ac:dyDescent="0.3">
      <c r="L70" s="3"/>
    </row>
    <row r="71" spans="12:12" x14ac:dyDescent="0.3">
      <c r="L71" s="3"/>
    </row>
    <row r="72" spans="12:12" x14ac:dyDescent="0.3">
      <c r="L72" s="3"/>
    </row>
    <row r="73" spans="12:12" x14ac:dyDescent="0.3">
      <c r="L73" s="3"/>
    </row>
    <row r="74" spans="12:12" x14ac:dyDescent="0.3">
      <c r="L74" s="3"/>
    </row>
    <row r="75" spans="12:12" x14ac:dyDescent="0.3">
      <c r="L75" s="3"/>
    </row>
    <row r="76" spans="12:12" x14ac:dyDescent="0.3">
      <c r="L76" s="3"/>
    </row>
    <row r="77" spans="12:12" x14ac:dyDescent="0.3">
      <c r="L77" s="3"/>
    </row>
    <row r="78" spans="12:12" x14ac:dyDescent="0.3">
      <c r="L78" s="3"/>
    </row>
    <row r="79" spans="12:12" x14ac:dyDescent="0.3">
      <c r="L79" s="3"/>
    </row>
    <row r="80" spans="12:12" x14ac:dyDescent="0.3">
      <c r="L80" s="3"/>
    </row>
    <row r="81" spans="12:12" x14ac:dyDescent="0.3">
      <c r="L81" s="3"/>
    </row>
    <row r="82" spans="12:12" x14ac:dyDescent="0.3">
      <c r="L82" s="3"/>
    </row>
    <row r="83" spans="12:12" x14ac:dyDescent="0.3">
      <c r="L83" s="3"/>
    </row>
    <row r="84" spans="12:12" x14ac:dyDescent="0.3">
      <c r="L84" s="3"/>
    </row>
    <row r="85" spans="12:12" x14ac:dyDescent="0.3">
      <c r="L85" s="3"/>
    </row>
    <row r="86" spans="12:12" x14ac:dyDescent="0.3">
      <c r="L86" s="3"/>
    </row>
    <row r="87" spans="12:12" x14ac:dyDescent="0.3">
      <c r="L87" s="3"/>
    </row>
    <row r="88" spans="12:12" x14ac:dyDescent="0.3">
      <c r="L88" s="3"/>
    </row>
    <row r="89" spans="12:12" x14ac:dyDescent="0.3">
      <c r="L89" s="3"/>
    </row>
    <row r="90" spans="12:12" x14ac:dyDescent="0.3">
      <c r="L90" s="3"/>
    </row>
    <row r="91" spans="12:12" x14ac:dyDescent="0.3">
      <c r="L91" s="3"/>
    </row>
    <row r="92" spans="12:12" x14ac:dyDescent="0.3">
      <c r="L92" s="3"/>
    </row>
    <row r="93" spans="12:12" x14ac:dyDescent="0.3">
      <c r="L93" s="3"/>
    </row>
    <row r="94" spans="12:12" x14ac:dyDescent="0.3">
      <c r="L94" s="3"/>
    </row>
    <row r="95" spans="12:12" x14ac:dyDescent="0.3">
      <c r="L95" s="3"/>
    </row>
    <row r="96" spans="12:12" x14ac:dyDescent="0.3">
      <c r="L96" s="3"/>
    </row>
    <row r="97" spans="12:12" x14ac:dyDescent="0.3">
      <c r="L97" s="3"/>
    </row>
    <row r="98" spans="12:12" x14ac:dyDescent="0.3">
      <c r="L98" s="3"/>
    </row>
    <row r="99" spans="12:12" x14ac:dyDescent="0.3">
      <c r="L99" s="3"/>
    </row>
    <row r="100" spans="12:12" x14ac:dyDescent="0.3">
      <c r="L100" s="3"/>
    </row>
    <row r="101" spans="12:12" x14ac:dyDescent="0.3">
      <c r="L101" s="3"/>
    </row>
    <row r="102" spans="12:12" x14ac:dyDescent="0.3">
      <c r="L102" s="3"/>
    </row>
    <row r="103" spans="12:12" x14ac:dyDescent="0.3">
      <c r="L103" s="3"/>
    </row>
    <row r="104" spans="12:12" x14ac:dyDescent="0.3">
      <c r="L104" s="3"/>
    </row>
    <row r="105" spans="12:12" x14ac:dyDescent="0.3">
      <c r="L105" s="3"/>
    </row>
    <row r="106" spans="12:12" x14ac:dyDescent="0.3">
      <c r="L106" s="3"/>
    </row>
    <row r="107" spans="12:12" x14ac:dyDescent="0.3">
      <c r="L107" s="3"/>
    </row>
    <row r="108" spans="12:12" x14ac:dyDescent="0.3">
      <c r="L108" s="3"/>
    </row>
    <row r="109" spans="12:12" x14ac:dyDescent="0.3">
      <c r="L109" s="3"/>
    </row>
    <row r="110" spans="12:12" x14ac:dyDescent="0.3">
      <c r="L110" s="3"/>
    </row>
    <row r="111" spans="12:12" x14ac:dyDescent="0.3">
      <c r="L111" s="3"/>
    </row>
    <row r="112" spans="12:12" x14ac:dyDescent="0.3">
      <c r="L112" s="3"/>
    </row>
    <row r="113" spans="12:12" x14ac:dyDescent="0.3">
      <c r="L113" s="3"/>
    </row>
    <row r="114" spans="12:12" x14ac:dyDescent="0.3">
      <c r="L114" s="3"/>
    </row>
    <row r="115" spans="12:12" x14ac:dyDescent="0.3">
      <c r="L115" s="3"/>
    </row>
    <row r="116" spans="12:12" x14ac:dyDescent="0.3">
      <c r="L116" s="3"/>
    </row>
    <row r="117" spans="12:12" x14ac:dyDescent="0.3">
      <c r="L117" s="3"/>
    </row>
    <row r="118" spans="12:12" x14ac:dyDescent="0.3">
      <c r="L118" s="3"/>
    </row>
    <row r="119" spans="12:12" x14ac:dyDescent="0.3">
      <c r="L119" s="3"/>
    </row>
    <row r="120" spans="12:12" x14ac:dyDescent="0.3">
      <c r="L120" s="3"/>
    </row>
    <row r="121" spans="12:12" x14ac:dyDescent="0.3">
      <c r="L121" s="3"/>
    </row>
    <row r="122" spans="12:12" x14ac:dyDescent="0.3">
      <c r="L122" s="3"/>
    </row>
    <row r="123" spans="12:12" x14ac:dyDescent="0.3">
      <c r="L123" s="3"/>
    </row>
    <row r="124" spans="12:12" x14ac:dyDescent="0.3">
      <c r="L124" s="3"/>
    </row>
    <row r="125" spans="12:12" x14ac:dyDescent="0.3">
      <c r="L125" s="3"/>
    </row>
    <row r="126" spans="12:12" x14ac:dyDescent="0.3">
      <c r="L126" s="3"/>
    </row>
    <row r="127" spans="12:12" x14ac:dyDescent="0.3">
      <c r="L127" s="3"/>
    </row>
    <row r="128" spans="12:12" x14ac:dyDescent="0.3">
      <c r="L128" s="3"/>
    </row>
    <row r="129" spans="12:12" x14ac:dyDescent="0.3">
      <c r="L129" s="3"/>
    </row>
    <row r="130" spans="12:12" x14ac:dyDescent="0.3">
      <c r="L130" s="3"/>
    </row>
    <row r="131" spans="12:12" x14ac:dyDescent="0.3">
      <c r="L131" s="3"/>
    </row>
    <row r="132" spans="12:12" x14ac:dyDescent="0.3">
      <c r="L132" s="3"/>
    </row>
    <row r="133" spans="12:12" x14ac:dyDescent="0.3">
      <c r="L133" s="3"/>
    </row>
    <row r="134" spans="12:12" x14ac:dyDescent="0.3">
      <c r="L134" s="3"/>
    </row>
    <row r="135" spans="12:12" x14ac:dyDescent="0.3">
      <c r="L135" s="3"/>
    </row>
    <row r="136" spans="12:12" x14ac:dyDescent="0.3">
      <c r="L136" s="3"/>
    </row>
    <row r="137" spans="12:12" x14ac:dyDescent="0.3">
      <c r="L137" s="3"/>
    </row>
    <row r="138" spans="12:12" x14ac:dyDescent="0.3">
      <c r="L138" s="3"/>
    </row>
    <row r="139" spans="12:12" x14ac:dyDescent="0.3">
      <c r="L139" s="3"/>
    </row>
    <row r="140" spans="12:12" x14ac:dyDescent="0.3">
      <c r="L140" s="3"/>
    </row>
    <row r="141" spans="12:12" x14ac:dyDescent="0.3">
      <c r="L141" s="3"/>
    </row>
    <row r="142" spans="12:12" x14ac:dyDescent="0.3">
      <c r="L142" s="3"/>
    </row>
    <row r="143" spans="12:12" x14ac:dyDescent="0.3">
      <c r="L143" s="3"/>
    </row>
    <row r="144" spans="12:12" x14ac:dyDescent="0.3">
      <c r="L144" s="3"/>
    </row>
    <row r="145" spans="12:12" x14ac:dyDescent="0.3">
      <c r="L145" s="3"/>
    </row>
    <row r="146" spans="12:12" x14ac:dyDescent="0.3">
      <c r="L146" s="3"/>
    </row>
    <row r="147" spans="12:12" x14ac:dyDescent="0.3">
      <c r="L147" s="3"/>
    </row>
    <row r="148" spans="12:12" x14ac:dyDescent="0.3">
      <c r="L148" s="3"/>
    </row>
    <row r="149" spans="12:12" x14ac:dyDescent="0.3">
      <c r="L149" s="3"/>
    </row>
    <row r="150" spans="12:12" x14ac:dyDescent="0.3">
      <c r="L150" s="3"/>
    </row>
    <row r="151" spans="12:12" x14ac:dyDescent="0.3">
      <c r="L151" s="3"/>
    </row>
    <row r="152" spans="12:12" x14ac:dyDescent="0.3">
      <c r="L152" s="3"/>
    </row>
    <row r="153" spans="12:12" x14ac:dyDescent="0.3">
      <c r="L153" s="3"/>
    </row>
    <row r="154" spans="12:12" x14ac:dyDescent="0.3">
      <c r="L154" s="3"/>
    </row>
    <row r="155" spans="12:12" x14ac:dyDescent="0.3">
      <c r="L155" s="3"/>
    </row>
    <row r="156" spans="12:12" x14ac:dyDescent="0.3">
      <c r="L156" s="3"/>
    </row>
    <row r="157" spans="12:12" x14ac:dyDescent="0.3">
      <c r="L157" s="3"/>
    </row>
    <row r="158" spans="12:12" x14ac:dyDescent="0.3">
      <c r="L158" s="3"/>
    </row>
    <row r="159" spans="12:12" x14ac:dyDescent="0.3">
      <c r="L159" s="3"/>
    </row>
    <row r="160" spans="12:12" x14ac:dyDescent="0.3">
      <c r="L160" s="3"/>
    </row>
    <row r="161" spans="12:12" x14ac:dyDescent="0.3">
      <c r="L161" s="3"/>
    </row>
    <row r="162" spans="12:12" x14ac:dyDescent="0.3">
      <c r="L162" s="3"/>
    </row>
    <row r="163" spans="12:12" x14ac:dyDescent="0.3">
      <c r="L163" s="3"/>
    </row>
    <row r="164" spans="12:12" x14ac:dyDescent="0.3">
      <c r="L164" s="3"/>
    </row>
    <row r="165" spans="12:12" x14ac:dyDescent="0.3">
      <c r="L165" s="3"/>
    </row>
    <row r="166" spans="12:12" x14ac:dyDescent="0.3">
      <c r="L166" s="3"/>
    </row>
    <row r="167" spans="12:12" x14ac:dyDescent="0.3">
      <c r="L167" s="3"/>
    </row>
    <row r="168" spans="12:12" x14ac:dyDescent="0.3">
      <c r="L168" s="3"/>
    </row>
    <row r="169" spans="12:12" x14ac:dyDescent="0.3">
      <c r="L169" s="3"/>
    </row>
    <row r="170" spans="12:12" x14ac:dyDescent="0.3">
      <c r="L170" s="3"/>
    </row>
    <row r="171" spans="12:12" x14ac:dyDescent="0.3">
      <c r="L171" s="3"/>
    </row>
    <row r="172" spans="12:12" x14ac:dyDescent="0.3">
      <c r="L172" s="3"/>
    </row>
    <row r="173" spans="12:12" x14ac:dyDescent="0.3">
      <c r="L173" s="3"/>
    </row>
    <row r="174" spans="12:12" x14ac:dyDescent="0.3">
      <c r="L174" s="3"/>
    </row>
    <row r="175" spans="12:12" x14ac:dyDescent="0.3">
      <c r="L175" s="3"/>
    </row>
    <row r="176" spans="12:12" x14ac:dyDescent="0.3">
      <c r="L176" s="3"/>
    </row>
    <row r="177" spans="12:12" x14ac:dyDescent="0.3">
      <c r="L177" s="3"/>
    </row>
    <row r="178" spans="12:12" x14ac:dyDescent="0.3">
      <c r="L178" s="3"/>
    </row>
    <row r="179" spans="12:12" x14ac:dyDescent="0.3">
      <c r="L179" s="3"/>
    </row>
    <row r="180" spans="12:12" x14ac:dyDescent="0.3">
      <c r="L180" s="3"/>
    </row>
    <row r="181" spans="12:12" x14ac:dyDescent="0.3">
      <c r="L181" s="3"/>
    </row>
    <row r="182" spans="12:12" x14ac:dyDescent="0.3">
      <c r="L182" s="3"/>
    </row>
    <row r="183" spans="12:12" x14ac:dyDescent="0.3">
      <c r="L183" s="3"/>
    </row>
    <row r="184" spans="12:12" x14ac:dyDescent="0.3">
      <c r="L184" s="3"/>
    </row>
    <row r="185" spans="12:12" x14ac:dyDescent="0.3">
      <c r="L185" s="3"/>
    </row>
    <row r="186" spans="12:12" x14ac:dyDescent="0.3">
      <c r="L186" s="3"/>
    </row>
    <row r="187" spans="12:12" x14ac:dyDescent="0.3">
      <c r="L187" s="3"/>
    </row>
    <row r="188" spans="12:12" x14ac:dyDescent="0.3">
      <c r="L188" s="3"/>
    </row>
    <row r="189" spans="12:12" x14ac:dyDescent="0.3">
      <c r="L189" s="3"/>
    </row>
    <row r="190" spans="12:12" x14ac:dyDescent="0.3">
      <c r="L190" s="3"/>
    </row>
    <row r="191" spans="12:12" x14ac:dyDescent="0.3">
      <c r="L191" s="3"/>
    </row>
    <row r="192" spans="12:12" x14ac:dyDescent="0.3">
      <c r="L192" s="3"/>
    </row>
    <row r="193" spans="12:12" x14ac:dyDescent="0.3">
      <c r="L193" s="3"/>
    </row>
    <row r="194" spans="12:12" x14ac:dyDescent="0.3">
      <c r="L194" s="3"/>
    </row>
    <row r="195" spans="12:12" x14ac:dyDescent="0.3">
      <c r="L195" s="3"/>
    </row>
    <row r="196" spans="12:12" x14ac:dyDescent="0.3">
      <c r="L196" s="3"/>
    </row>
    <row r="197" spans="12:12" x14ac:dyDescent="0.3">
      <c r="L197" s="3"/>
    </row>
    <row r="198" spans="12:12" x14ac:dyDescent="0.3">
      <c r="L198" s="3"/>
    </row>
    <row r="199" spans="12:12" x14ac:dyDescent="0.3">
      <c r="L199" s="3"/>
    </row>
    <row r="200" spans="12:12" x14ac:dyDescent="0.3">
      <c r="L200" s="3"/>
    </row>
    <row r="201" spans="12:12" x14ac:dyDescent="0.3">
      <c r="L201" s="3"/>
    </row>
    <row r="202" spans="12:12" x14ac:dyDescent="0.3">
      <c r="L202" s="3"/>
    </row>
    <row r="203" spans="12:12" x14ac:dyDescent="0.3">
      <c r="L203" s="3"/>
    </row>
    <row r="204" spans="12:12" x14ac:dyDescent="0.3">
      <c r="L204" s="3"/>
    </row>
    <row r="205" spans="12:12" x14ac:dyDescent="0.3">
      <c r="L205" s="3"/>
    </row>
    <row r="206" spans="12:12" x14ac:dyDescent="0.3">
      <c r="L206" s="3"/>
    </row>
    <row r="207" spans="12:12" x14ac:dyDescent="0.3">
      <c r="L207" s="3"/>
    </row>
    <row r="208" spans="12:12" x14ac:dyDescent="0.3">
      <c r="L208" s="3"/>
    </row>
    <row r="209" spans="12:12" x14ac:dyDescent="0.3">
      <c r="L209" s="3"/>
    </row>
    <row r="210" spans="12:12" x14ac:dyDescent="0.3">
      <c r="L210" s="3"/>
    </row>
    <row r="211" spans="12:12" x14ac:dyDescent="0.3">
      <c r="L211" s="3"/>
    </row>
    <row r="212" spans="12:12" x14ac:dyDescent="0.3">
      <c r="L212" s="3"/>
    </row>
    <row r="213" spans="12:12" x14ac:dyDescent="0.3">
      <c r="L213" s="3"/>
    </row>
    <row r="214" spans="12:12" x14ac:dyDescent="0.3">
      <c r="L214" s="3"/>
    </row>
    <row r="215" spans="12:12" x14ac:dyDescent="0.3">
      <c r="L215" s="3"/>
    </row>
    <row r="216" spans="12:12" x14ac:dyDescent="0.3">
      <c r="L216" s="3"/>
    </row>
    <row r="217" spans="12:12" x14ac:dyDescent="0.3">
      <c r="L217" s="3"/>
    </row>
    <row r="218" spans="12:12" x14ac:dyDescent="0.3">
      <c r="L218" s="3"/>
    </row>
    <row r="219" spans="12:12" x14ac:dyDescent="0.3">
      <c r="L219" s="3"/>
    </row>
    <row r="220" spans="12:12" x14ac:dyDescent="0.3">
      <c r="L220" s="3"/>
    </row>
    <row r="221" spans="12:12" x14ac:dyDescent="0.3">
      <c r="L221" s="3"/>
    </row>
    <row r="222" spans="12:12" x14ac:dyDescent="0.3">
      <c r="L222" s="3"/>
    </row>
    <row r="223" spans="12:12" x14ac:dyDescent="0.3">
      <c r="L223" s="3"/>
    </row>
    <row r="224" spans="12:12" x14ac:dyDescent="0.3">
      <c r="L224" s="3"/>
    </row>
    <row r="225" spans="12:12" x14ac:dyDescent="0.3">
      <c r="L225" s="3"/>
    </row>
    <row r="226" spans="12:12" x14ac:dyDescent="0.3">
      <c r="L226" s="3"/>
    </row>
    <row r="227" spans="12:12" x14ac:dyDescent="0.3">
      <c r="L227" s="3"/>
    </row>
    <row r="228" spans="12:12" x14ac:dyDescent="0.3">
      <c r="L228" s="3"/>
    </row>
    <row r="229" spans="12:12" x14ac:dyDescent="0.3">
      <c r="L229" s="3"/>
    </row>
    <row r="230" spans="12:12" x14ac:dyDescent="0.3">
      <c r="L230" s="3"/>
    </row>
    <row r="231" spans="12:12" x14ac:dyDescent="0.3">
      <c r="L231" s="3"/>
    </row>
    <row r="232" spans="12:12" x14ac:dyDescent="0.3">
      <c r="L232" s="3"/>
    </row>
    <row r="233" spans="12:12" x14ac:dyDescent="0.3">
      <c r="L233" s="3"/>
    </row>
    <row r="234" spans="12:12" x14ac:dyDescent="0.3">
      <c r="L234" s="3"/>
    </row>
    <row r="235" spans="12:12" x14ac:dyDescent="0.3">
      <c r="L235" s="3"/>
    </row>
    <row r="236" spans="12:12" x14ac:dyDescent="0.3">
      <c r="L236" s="3"/>
    </row>
    <row r="237" spans="12:12" x14ac:dyDescent="0.3">
      <c r="L237" s="3"/>
    </row>
    <row r="238" spans="12:12" x14ac:dyDescent="0.3">
      <c r="L238" s="3"/>
    </row>
    <row r="239" spans="12:12" x14ac:dyDescent="0.3">
      <c r="L239" s="3"/>
    </row>
    <row r="240" spans="12:12" x14ac:dyDescent="0.3">
      <c r="L240" s="3"/>
    </row>
    <row r="241" spans="12:12" x14ac:dyDescent="0.3">
      <c r="L241" s="3"/>
    </row>
    <row r="242" spans="12:12" x14ac:dyDescent="0.3">
      <c r="L242" s="3"/>
    </row>
    <row r="243" spans="12:12" x14ac:dyDescent="0.3">
      <c r="L243" s="3"/>
    </row>
    <row r="244" spans="12:12" x14ac:dyDescent="0.3">
      <c r="L244" s="3"/>
    </row>
    <row r="245" spans="12:12" x14ac:dyDescent="0.3">
      <c r="L245" s="3"/>
    </row>
    <row r="246" spans="12:12" x14ac:dyDescent="0.3">
      <c r="L246" s="3"/>
    </row>
    <row r="247" spans="12:12" x14ac:dyDescent="0.3">
      <c r="L247" s="3"/>
    </row>
    <row r="248" spans="12:12" x14ac:dyDescent="0.3">
      <c r="L248" s="3"/>
    </row>
    <row r="249" spans="12:12" x14ac:dyDescent="0.3">
      <c r="L249" s="3"/>
    </row>
    <row r="250" spans="12:12" x14ac:dyDescent="0.3">
      <c r="L250" s="3"/>
    </row>
  </sheetData>
  <mergeCells count="9">
    <mergeCell ref="B20:H20"/>
    <mergeCell ref="B21:H21"/>
    <mergeCell ref="B25:H25"/>
    <mergeCell ref="A1:K1"/>
    <mergeCell ref="B2:K2"/>
    <mergeCell ref="A3:K3"/>
    <mergeCell ref="B24:H24"/>
    <mergeCell ref="B9:H9"/>
    <mergeCell ref="B6:H6"/>
  </mergeCells>
  <pageMargins left="0.25" right="0.25" top="0.37" bottom="0.28000000000000003" header="0.2" footer="0.17"/>
  <pageSetup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 Enero17</vt:lpstr>
      <vt:lpstr> Febrero 17</vt:lpstr>
      <vt:lpstr>Marzo 17</vt:lpstr>
      <vt:lpstr>Abril 17</vt:lpstr>
      <vt:lpstr>Mayo 17 </vt:lpstr>
      <vt:lpstr>' Enero17'!Área_de_impresión</vt:lpstr>
      <vt:lpstr>' Febrero 17'!Área_de_impresión</vt:lpstr>
      <vt:lpstr>'Abril 17'!Área_de_impresión</vt:lpstr>
      <vt:lpstr>'Marzo 17'!Área_de_impresión</vt:lpstr>
      <vt:lpstr>'Mayo 17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Compras 2012</dc:title>
  <dc:creator>Fabio Rovelo</dc:creator>
  <cp:lastModifiedBy>Sandra Medina</cp:lastModifiedBy>
  <cp:lastPrinted>2017-04-04T20:40:15Z</cp:lastPrinted>
  <dcterms:created xsi:type="dcterms:W3CDTF">2012-01-04T20:44:36Z</dcterms:created>
  <dcterms:modified xsi:type="dcterms:W3CDTF">2017-06-09T17:08:22Z</dcterms:modified>
</cp:coreProperties>
</file>