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onia.hernandez\Desktop\"/>
    </mc:Choice>
  </mc:AlternateContent>
  <bookViews>
    <workbookView xWindow="0" yWindow="0" windowWidth="20490" windowHeight="7755" tabRatio="338"/>
  </bookViews>
  <sheets>
    <sheet name="Obras" sheetId="1" r:id="rId1"/>
  </sheets>
  <definedNames>
    <definedName name="_xlnm._FilterDatabase" localSheetId="0" hidden="1">Obras!$B$7:$N$20</definedName>
    <definedName name="_xlnm.Print_Titles" localSheetId="0">Obras!$1:$7</definedName>
  </definedNames>
  <calcPr calcId="152511"/>
</workbook>
</file>

<file path=xl/calcChain.xml><?xml version="1.0" encoding="utf-8"?>
<calcChain xmlns="http://schemas.openxmlformats.org/spreadsheetml/2006/main">
  <c r="E14" i="1" l="1"/>
  <c r="E13" i="1"/>
  <c r="E12" i="1"/>
  <c r="E11" i="1"/>
  <c r="E10" i="1"/>
  <c r="E9" i="1"/>
  <c r="E8" i="1"/>
  <c r="E22" i="1" l="1"/>
</calcChain>
</file>

<file path=xl/sharedStrings.xml><?xml version="1.0" encoding="utf-8"?>
<sst xmlns="http://schemas.openxmlformats.org/spreadsheetml/2006/main" count="160" uniqueCount="95">
  <si>
    <t>GIOVANNY GUARDADO</t>
  </si>
  <si>
    <t>TOBAR, S.A. DE C.V.</t>
  </si>
  <si>
    <t>MM INGENIEROS, S.A. DE C.V.</t>
  </si>
  <si>
    <t>COMISIÓN EJECUTIVA PORTUARIA AUTÓNOMA</t>
  </si>
  <si>
    <t>Proyecto: "Implementación de LAIP en CEPA"</t>
  </si>
  <si>
    <t>NOMBRE DE LA OBRA</t>
  </si>
  <si>
    <t>UBICACIÓN EXACTA</t>
  </si>
  <si>
    <t>FUENTE DE FINANCIAMIENTO</t>
  </si>
  <si>
    <t>TIEMPO DE EJECUCIÓN</t>
  </si>
  <si>
    <t>NÚMERO DE BENEFICIARIOS</t>
  </si>
  <si>
    <t>EMPRESA O ENTIDAD EJECUTORA</t>
  </si>
  <si>
    <t>EMPRESA O ENTIDAD SUPERVISORA</t>
  </si>
  <si>
    <t>NOMBRE DEL RESPONSABLE DE LA OBRA</t>
  </si>
  <si>
    <t>CONTENIDO DEL CONTRATO</t>
  </si>
  <si>
    <t>FONDOS PROPIOS</t>
  </si>
  <si>
    <t>PARQUEO PUBLICO</t>
  </si>
  <si>
    <t>No.</t>
  </si>
  <si>
    <t>1.0 MILLON</t>
  </si>
  <si>
    <t>CEPA</t>
  </si>
  <si>
    <t>MARBEL MEMBREÑO</t>
  </si>
  <si>
    <t>RESCO, S.A. DE C.V.</t>
  </si>
  <si>
    <t>ERNESTO HERNÁNDEZ</t>
  </si>
  <si>
    <t>COSTO TOTAL DE LA OBRA EN US $ 
(SIN IVA)</t>
  </si>
  <si>
    <t>FREDY MÉNDEZ</t>
  </si>
  <si>
    <t>3.2 MILLONES</t>
  </si>
  <si>
    <t xml:space="preserve">INVERSIONES ACER, S.A DE C.V.
</t>
  </si>
  <si>
    <t>PROSYS, S.A. DE C.V.</t>
  </si>
  <si>
    <t>MP SERVICE, S.A. DE C.V.</t>
  </si>
  <si>
    <t>RIGOBERTO MORALES</t>
  </si>
  <si>
    <t>ETC</t>
  </si>
  <si>
    <t>AMPLIACION DE LLEGADA DE PASAJEROS Y LOBBY PUBLICO DEL AIES-MOARG</t>
  </si>
  <si>
    <t>MODERNIZACION DE SISTEMA DE BANDAS DE EQUIPAJE EN EL AIES-MOARG</t>
  </si>
  <si>
    <t>DESMONTAJE, SUMINISTRO E INSTALACION DE 8 UNIDADES MANEJADORAS DE AIRE ACONDICIONADO PARA EL AIES-MOARG</t>
  </si>
  <si>
    <t xml:space="preserve">DESMONTAJE, SUMINISTRO E INSTALACION DE 6 SERPENTINES DE ENFRIAMIENTO DE UNIDADES MANEJADORAS DE AIRE ACONDICIONADO DEL AIES-MOARG </t>
  </si>
  <si>
    <t>ADQUISICION DE 114 REFLECTORES LED DE 500 WATT EN EL AIES-MOARG</t>
  </si>
  <si>
    <t>ADQUISICION DE 2 EQUIPOS DE AIRE ACONDICIONADO TIPO PAQUETE DE 40 TONELADAS PARA EL AREA DE CARGA</t>
  </si>
  <si>
    <t>FRENTE A PLAZA DE BONDAD</t>
  </si>
  <si>
    <t>ADUANA LLEGADA</t>
  </si>
  <si>
    <t>AIES 2 ETP</t>
  </si>
  <si>
    <t>ETP</t>
  </si>
  <si>
    <t>SOBRE PUENTES DE ABORDAJE</t>
  </si>
  <si>
    <t>INELCI, S.A. DE C.V.</t>
  </si>
  <si>
    <t>Noviembre 2018 a abril 2019</t>
  </si>
  <si>
    <t>Construir un área climatizada para los personas que esperaran a los pasajeros en el Lobby oriente del Edificio Terminal de Pasajeros.</t>
  </si>
  <si>
    <t>Mayo 2018 a noviembre 2018</t>
  </si>
  <si>
    <t>QUIMAQUI,S.A. DE C.V.</t>
  </si>
  <si>
    <t>Suministro de reflectores tipo LED DE 500 Watts que serán instalados en las Torres de de Iluminación ubicadas en los Puentes de Abordaje del AIES.</t>
  </si>
  <si>
    <t>CARLOS SAENZ</t>
  </si>
  <si>
    <t>Se cambiaran los serpentines actuales debido a que ya cumplieron su vida útil</t>
  </si>
  <si>
    <t>Se cambiaran los UMAS actuales debido a que ya cumplieron su vida útil</t>
  </si>
  <si>
    <t>Se suministraran e equipos de Aire Acondicionados que ya cumplieron su vida útil en el Edificio Terminal de Pasajeros</t>
  </si>
  <si>
    <t>Diciembre 2018 julio 2019</t>
  </si>
  <si>
    <t>Octubre 2018 a mayo 2019</t>
  </si>
  <si>
    <t>Noviembre 2018 a junio 2019</t>
  </si>
  <si>
    <t>Noviembre 2018 a octubre 2019</t>
  </si>
  <si>
    <t>MATEC LOGISTICA, S.A.S.</t>
  </si>
  <si>
    <t>SERGIO VILLACORTA</t>
  </si>
  <si>
    <t>Sustitución de las 5 bandas multicurvas ubicadas en la zona de Llegaada de Pasajeros del ETP, debidoa a que las existentes ya cumplieron la vida útil. Se instalaran 4 bandas debido a que se incrementará la longitid de una de ellas para atender aronaves de fuselaje ancho.</t>
  </si>
  <si>
    <t>DIPROVE, S.A. DE C.V.</t>
  </si>
  <si>
    <t>“SUMINISTRO E INSTALACIÓN DE CUARENTA Y UN (41) MOSTRADORES PARA LA ATENCIÓN DE PASAJEROS EN LA ZONA CHEQUEO DEL AIES-MOARG”</t>
  </si>
  <si>
    <t>Abril 2019 a junio 2019</t>
  </si>
  <si>
    <t>El proyecto consiste en la fabricación, suministro en instalación de 41 muebles para la atención de pasajeros en Salida en la zona del Check in, los muebles serán utilizados por las diferentes líneas aéreas que prestan sus servicios en el Edificio Terminal de Pasajeros.</t>
  </si>
  <si>
    <t>MANTENIMIENTO</t>
  </si>
  <si>
    <t>SUMINISTRO E INSTALACIÓN DE ESTANTES SELECTIVOS Y MUEBLES PARA ALMACENAR MATERIALES, PARA EL EDIFICIO DEL ALMACÉN DE MATERIALES DEL AIES-MOARG</t>
  </si>
  <si>
    <t>mayo 2019 a julio 2019</t>
  </si>
  <si>
    <t>El proyecto consiste en el suministro e instalación de 3 estantes dobles, capacidad de 80 paletas y 2 estantes sencillos, capacidad de 40 paletas.</t>
  </si>
  <si>
    <t>SUMINISTRO E INSTALACIÓN DE LAS GRADAS ELECTRICAS DEL AREA DE CHEQUEO DEL AIES-SOARG</t>
  </si>
  <si>
    <t>Junio 2019 a enero 2020</t>
  </si>
  <si>
    <t>El proyecto consiste en el desmontaje de la escalera mecánica existente y el suministro y puesta en funcionamiento de una nueva escalera mecánica, debido a que la existente ya cumplio su vida útil.</t>
  </si>
  <si>
    <t>SUSTITUCIÓN DE TUBERÍA DE DRENAJE DE AGUAS LLUVIAS  DE 48 PULGADAS EN EL AEROPUERTO INTERNACIONAL DE EL SALVADOR MONSEÑOR OSCAR ARNULFO ROMERO Y GALDÁMEZ</t>
  </si>
  <si>
    <t>Enero 2019 a abril 2019</t>
  </si>
  <si>
    <t>El proyecto consiste en la ampliación del drenaje existente, incrementando desde una tubería de diámetro 48", para ampliarla a una tubería de PVC dediámetro 60", la tubería descarga las aguas lluvias del sector del parqueo poniente hasta el canal de aguas lluvias que se ubica al norte de las posiciones de abordaje 10, 12 y 14.</t>
  </si>
  <si>
    <t>HECASA, S.A. DE C.V.</t>
  </si>
  <si>
    <t>“SUMINISTRO DE 69 ALFOMBRAS ANTI-FATIGA PARA LA ZONA DE CHEQUEO DE PASAJEROS DEL AIES-MOARG”</t>
  </si>
  <si>
    <t>Noviembre 2018 a febrero 2019</t>
  </si>
  <si>
    <t>El proyecto consiste en el suministro e instalación de 69 alfombras anti fatiga para personal de las líneas aéreas que trabaja en lo muebles de la zona de Chequeo de Pasajeros.</t>
  </si>
  <si>
    <t>Fecha de actualización: 2 de mayo de 2019</t>
  </si>
  <si>
    <t>MANTENIMIENTO CORRECTIVO DEL PAVIMENTO ASFÁLTICO DE LA PISTA 07/25 DEL AIES-SOARG</t>
  </si>
  <si>
    <t>PISTA</t>
  </si>
  <si>
    <t>El proyecto consiste en la rehabilitación de un tramo de pavimento asfáltico de la pista principal 07-25, que presenta deformaciones excesivas en la carpeta de pavimento asfáltico.</t>
  </si>
  <si>
    <t>"SUSTITUCIÓN DE CUBIERTA DE TECHO DEL ACCESO AL PARQUEO DE LA TERMINAL DE PASAJEROS Y DE CARGA DEL AIES-SOARG"</t>
  </si>
  <si>
    <t>En la sustitución de 5 cubiertas de techo de los Accesos a los estacionamientos del Edificio Terminal de Pasajeros y del Edificio Terminal de Carga</t>
  </si>
  <si>
    <t>ESTacionamiento público, frente al Edificio Terminal de Pasajeros y frente a la Terminal de Carga</t>
  </si>
  <si>
    <t>Septiembre 2019 a Octubre 2019</t>
  </si>
  <si>
    <t>Agosto 2019 a Octubre 2019</t>
  </si>
  <si>
    <t>FORMAS DE PAGO</t>
  </si>
  <si>
    <t>GARANTÍAS</t>
  </si>
  <si>
    <t>Estimaciones, según avance de obra</t>
  </si>
  <si>
    <t>Contra entrega de los bienes</t>
  </si>
  <si>
    <t>Garantía de buena calidad</t>
  </si>
  <si>
    <t>Garantía de buena obra</t>
  </si>
  <si>
    <t>Garantía de buenca calidad</t>
  </si>
  <si>
    <t>P&amp;V INVERSIONES, S.A. DE C.V.</t>
  </si>
  <si>
    <t>WALTER ARBAIZA</t>
  </si>
  <si>
    <t>Obras en Ejecución o ejecutadas en el AIES-SOARG, Actualizada hasta el 30 de Septiembre de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</si>
</sst>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8" formatCode="&quot;$&quot;#,##0.00_);[Red]\(&quot;$&quot;#,##0.00\)"/>
  </numFmts>
  <fonts count="15" x14ac:knownFonts="1">
    <font>
      <sz val="11"/>
      <color theme="1"/>
      <name val="Calibri"/>
      <family val="2"/>
      <scheme val="minor"/>
    </font>
    <font>
      <b/>
      <sz val="14"/>
      <color indexed="8"/>
      <name val="Calibri"/>
      <family val="2"/>
    </font>
    <font>
      <b/>
      <sz val="12"/>
      <color indexed="8"/>
      <name val="Calibri"/>
      <family val="2"/>
    </font>
    <font>
      <sz val="8"/>
      <name val="Calibri"/>
      <family val="2"/>
    </font>
    <font>
      <b/>
      <u/>
      <sz val="12"/>
      <color indexed="8"/>
      <name val="Calibri"/>
      <family val="2"/>
    </font>
    <font>
      <sz val="9"/>
      <name val="Arial"/>
      <family val="2"/>
    </font>
    <font>
      <sz val="11"/>
      <color rgb="FF006100"/>
      <name val="Calibri"/>
      <family val="2"/>
      <scheme val="minor"/>
    </font>
    <font>
      <b/>
      <sz val="11"/>
      <color theme="1"/>
      <name val="Calibri"/>
      <family val="2"/>
      <scheme val="minor"/>
    </font>
    <font>
      <sz val="9"/>
      <name val="Calibri"/>
      <family val="2"/>
      <scheme val="minor"/>
    </font>
    <font>
      <b/>
      <sz val="9"/>
      <color theme="1"/>
      <name val="Calibri"/>
      <family val="2"/>
      <scheme val="minor"/>
    </font>
    <font>
      <b/>
      <sz val="9"/>
      <color indexed="8"/>
      <name val="Calibri"/>
      <family val="2"/>
      <scheme val="minor"/>
    </font>
    <font>
      <sz val="9"/>
      <color theme="1"/>
      <name val="Calibri"/>
      <family val="2"/>
      <scheme val="minor"/>
    </font>
    <font>
      <sz val="11"/>
      <color theme="3" tint="-0.499984740745262"/>
      <name val="Calibri"/>
      <family val="2"/>
      <scheme val="minor"/>
    </font>
    <font>
      <sz val="9"/>
      <color theme="3" tint="-0.499984740745262"/>
      <name val="Arial"/>
      <family val="2"/>
    </font>
    <font>
      <sz val="9"/>
      <color theme="3" tint="-0.499984740745262"/>
      <name val="Calibri"/>
      <family val="2"/>
      <scheme val="minor"/>
    </font>
  </fonts>
  <fills count="4">
    <fill>
      <patternFill patternType="none"/>
    </fill>
    <fill>
      <patternFill patternType="gray125"/>
    </fill>
    <fill>
      <patternFill patternType="solid">
        <fgColor rgb="FFC6EFCE"/>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2" borderId="0" applyNumberFormat="0" applyBorder="0" applyAlignment="0" applyProtection="0"/>
  </cellStyleXfs>
  <cellXfs count="31">
    <xf numFmtId="0" fontId="0" fillId="0" borderId="0" xfId="0"/>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justify" vertical="center"/>
    </xf>
    <xf numFmtId="0" fontId="7" fillId="0" borderId="0" xfId="0" applyFont="1" applyFill="1" applyAlignment="1">
      <alignment horizontal="right" vertical="center"/>
    </xf>
    <xf numFmtId="0" fontId="11" fillId="0" borderId="0" xfId="0" applyFont="1" applyFill="1" applyAlignment="1">
      <alignment vertical="center"/>
    </xf>
    <xf numFmtId="0" fontId="13" fillId="3" borderId="1" xfId="1" applyFont="1" applyFill="1" applyBorder="1" applyAlignment="1">
      <alignment horizontal="justify" vertical="center" wrapText="1"/>
    </xf>
    <xf numFmtId="0" fontId="14" fillId="3" borderId="1" xfId="1" applyFont="1" applyFill="1" applyBorder="1" applyAlignment="1">
      <alignment horizontal="justify" vertical="center" wrapText="1"/>
    </xf>
    <xf numFmtId="7" fontId="13" fillId="3" borderId="1" xfId="0" applyNumberFormat="1" applyFont="1" applyFill="1" applyBorder="1" applyAlignment="1">
      <alignment vertical="center"/>
    </xf>
    <xf numFmtId="0" fontId="14" fillId="3" borderId="1" xfId="1" applyFont="1" applyFill="1" applyBorder="1" applyAlignment="1">
      <alignment vertical="center" wrapText="1"/>
    </xf>
    <xf numFmtId="15" fontId="14" fillId="3" borderId="1" xfId="1" applyNumberFormat="1" applyFont="1" applyFill="1" applyBorder="1" applyAlignment="1">
      <alignment horizontal="left" vertical="center" wrapText="1"/>
    </xf>
    <xf numFmtId="0" fontId="11" fillId="3" borderId="0" xfId="0" applyFont="1" applyFill="1" applyAlignment="1">
      <alignment vertical="center"/>
    </xf>
    <xf numFmtId="0" fontId="9" fillId="3" borderId="2"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0" fillId="3" borderId="0" xfId="0" applyFill="1" applyAlignment="1">
      <alignment vertical="center"/>
    </xf>
    <xf numFmtId="7" fontId="5" fillId="3" borderId="1" xfId="0" applyNumberFormat="1" applyFont="1" applyFill="1" applyBorder="1" applyAlignment="1">
      <alignment vertical="center"/>
    </xf>
    <xf numFmtId="0" fontId="8" fillId="3" borderId="1" xfId="1" applyFont="1" applyFill="1" applyBorder="1" applyAlignment="1">
      <alignment horizontal="justify" vertical="center" wrapText="1"/>
    </xf>
    <xf numFmtId="0" fontId="8" fillId="3" borderId="1" xfId="1" applyFont="1" applyFill="1" applyBorder="1" applyAlignment="1">
      <alignment vertical="center" wrapText="1"/>
    </xf>
    <xf numFmtId="15" fontId="8" fillId="3" borderId="1" xfId="1" applyNumberFormat="1" applyFont="1" applyFill="1" applyBorder="1" applyAlignment="1">
      <alignment horizontal="left" vertical="center" wrapText="1"/>
    </xf>
    <xf numFmtId="0" fontId="8" fillId="3" borderId="1" xfId="1" applyFont="1" applyFill="1" applyBorder="1" applyAlignment="1">
      <alignment horizontal="justify" vertical="center"/>
    </xf>
    <xf numFmtId="0" fontId="5" fillId="3" borderId="1" xfId="1" applyFont="1" applyFill="1" applyBorder="1" applyAlignment="1">
      <alignment horizontal="justify" vertical="center" wrapText="1"/>
    </xf>
    <xf numFmtId="0" fontId="8" fillId="3" borderId="1" xfId="1" applyFont="1" applyFill="1" applyBorder="1" applyAlignment="1">
      <alignment horizontal="left" vertical="center" wrapText="1"/>
    </xf>
    <xf numFmtId="0" fontId="12" fillId="3" borderId="1" xfId="0" applyFont="1" applyFill="1" applyBorder="1" applyAlignment="1">
      <alignment horizontal="center" vertical="center"/>
    </xf>
    <xf numFmtId="0" fontId="0" fillId="3" borderId="0" xfId="0" applyFill="1" applyAlignment="1">
      <alignment horizontal="center" vertical="center"/>
    </xf>
    <xf numFmtId="0" fontId="0" fillId="3" borderId="0" xfId="0" applyFill="1" applyAlignment="1">
      <alignment horizontal="justify" vertical="center"/>
    </xf>
    <xf numFmtId="8" fontId="10" fillId="3" borderId="3" xfId="0" applyNumberFormat="1" applyFont="1" applyFill="1" applyBorder="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horizontal="center" vertical="center"/>
    </xf>
  </cellXfs>
  <cellStyles count="2">
    <cellStyle name="Buena"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95250</xdr:colOff>
      <xdr:row>0</xdr:row>
      <xdr:rowOff>95250</xdr:rowOff>
    </xdr:from>
    <xdr:to>
      <xdr:col>2</xdr:col>
      <xdr:colOff>1743075</xdr:colOff>
      <xdr:row>3</xdr:row>
      <xdr:rowOff>57150</xdr:rowOff>
    </xdr:to>
    <xdr:pic>
      <xdr:nvPicPr>
        <xdr:cNvPr id="1108"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95250"/>
          <a:ext cx="16478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2"/>
  <sheetViews>
    <sheetView showGridLines="0" tabSelected="1" zoomScale="73" zoomScaleNormal="73" workbookViewId="0">
      <pane xSplit="3" ySplit="7" topLeftCell="D29" activePane="bottomRight" state="frozen"/>
      <selection pane="topRight" activeCell="D1" sqref="D1"/>
      <selection pane="bottomLeft" activeCell="A8" sqref="A8"/>
      <selection pane="bottomRight" activeCell="H5" sqref="H5"/>
    </sheetView>
  </sheetViews>
  <sheetFormatPr baseColWidth="10" defaultRowHeight="15" x14ac:dyDescent="0.25"/>
  <cols>
    <col min="1" max="1" width="3.85546875" style="2" customWidth="1"/>
    <col min="2" max="2" width="5.42578125" style="1" customWidth="1"/>
    <col min="3" max="3" width="43.85546875" style="3" customWidth="1"/>
    <col min="4" max="4" width="18.7109375" style="3" customWidth="1"/>
    <col min="5" max="5" width="21.140625" style="2" customWidth="1"/>
    <col min="6" max="8" width="18" style="2" customWidth="1"/>
    <col min="9" max="9" width="15.85546875" style="2" customWidth="1"/>
    <col min="10" max="10" width="17.85546875" style="2" customWidth="1"/>
    <col min="11" max="12" width="16.5703125" style="2" customWidth="1"/>
    <col min="13" max="13" width="18.7109375" style="2" customWidth="1"/>
    <col min="14" max="14" width="55.28515625" style="2" customWidth="1"/>
    <col min="15" max="16384" width="11.42578125" style="2"/>
  </cols>
  <sheetData>
    <row r="2" spans="1:14" ht="18.75" x14ac:dyDescent="0.25">
      <c r="C2" s="28" t="s">
        <v>3</v>
      </c>
      <c r="D2" s="28"/>
      <c r="E2" s="28"/>
      <c r="F2" s="28"/>
      <c r="G2" s="28"/>
      <c r="H2" s="28"/>
      <c r="I2" s="28"/>
      <c r="J2" s="28"/>
      <c r="K2" s="28"/>
      <c r="L2" s="28"/>
      <c r="M2" s="28"/>
      <c r="N2" s="28"/>
    </row>
    <row r="3" spans="1:14" ht="22.5" customHeight="1" x14ac:dyDescent="0.25">
      <c r="C3" s="29" t="s">
        <v>4</v>
      </c>
      <c r="D3" s="29"/>
      <c r="E3" s="29"/>
      <c r="F3" s="29"/>
      <c r="G3" s="29"/>
      <c r="H3" s="29"/>
      <c r="I3" s="29"/>
      <c r="J3" s="29"/>
      <c r="K3" s="29"/>
      <c r="L3" s="29"/>
      <c r="M3" s="29"/>
      <c r="N3" s="29"/>
    </row>
    <row r="4" spans="1:14" ht="24" customHeight="1" x14ac:dyDescent="0.25">
      <c r="C4" s="30" t="s">
        <v>94</v>
      </c>
      <c r="D4" s="30"/>
      <c r="E4" s="30"/>
      <c r="F4" s="30"/>
      <c r="G4" s="30"/>
      <c r="H4" s="30"/>
      <c r="I4" s="30"/>
      <c r="J4" s="30"/>
      <c r="K4" s="30"/>
      <c r="L4" s="30"/>
      <c r="M4" s="30"/>
      <c r="N4" s="30"/>
    </row>
    <row r="5" spans="1:14" x14ac:dyDescent="0.25">
      <c r="N5" s="4" t="s">
        <v>76</v>
      </c>
    </row>
    <row r="7" spans="1:14" s="5" customFormat="1" ht="46.5" customHeight="1" x14ac:dyDescent="0.25">
      <c r="A7" s="11"/>
      <c r="B7" s="12" t="s">
        <v>16</v>
      </c>
      <c r="C7" s="13" t="s">
        <v>5</v>
      </c>
      <c r="D7" s="13" t="s">
        <v>6</v>
      </c>
      <c r="E7" s="14" t="s">
        <v>22</v>
      </c>
      <c r="F7" s="14" t="s">
        <v>7</v>
      </c>
      <c r="G7" s="14" t="s">
        <v>85</v>
      </c>
      <c r="H7" s="14" t="s">
        <v>86</v>
      </c>
      <c r="I7" s="14" t="s">
        <v>8</v>
      </c>
      <c r="J7" s="14" t="s">
        <v>9</v>
      </c>
      <c r="K7" s="14" t="s">
        <v>10</v>
      </c>
      <c r="L7" s="14" t="s">
        <v>11</v>
      </c>
      <c r="M7" s="14" t="s">
        <v>12</v>
      </c>
      <c r="N7" s="14" t="s">
        <v>13</v>
      </c>
    </row>
    <row r="8" spans="1:14" ht="41.25" customHeight="1" x14ac:dyDescent="0.25">
      <c r="A8" s="16"/>
      <c r="B8" s="15">
        <v>65</v>
      </c>
      <c r="C8" s="22" t="s">
        <v>30</v>
      </c>
      <c r="D8" s="23" t="s">
        <v>36</v>
      </c>
      <c r="E8" s="17">
        <f>ROUND(690000,2)</f>
        <v>690000</v>
      </c>
      <c r="F8" s="19" t="s">
        <v>14</v>
      </c>
      <c r="G8" s="19" t="s">
        <v>87</v>
      </c>
      <c r="H8" s="19" t="s">
        <v>90</v>
      </c>
      <c r="I8" s="20" t="s">
        <v>42</v>
      </c>
      <c r="J8" s="19" t="s">
        <v>24</v>
      </c>
      <c r="K8" s="19" t="s">
        <v>58</v>
      </c>
      <c r="L8" s="19" t="s">
        <v>18</v>
      </c>
      <c r="M8" s="19" t="s">
        <v>19</v>
      </c>
      <c r="N8" s="21" t="s">
        <v>43</v>
      </c>
    </row>
    <row r="9" spans="1:14" ht="66.75" customHeight="1" x14ac:dyDescent="0.25">
      <c r="A9" s="16"/>
      <c r="B9" s="15">
        <v>66</v>
      </c>
      <c r="C9" s="22" t="s">
        <v>31</v>
      </c>
      <c r="D9" s="18" t="s">
        <v>37</v>
      </c>
      <c r="E9" s="17">
        <f>ROUND(1680411,2)</f>
        <v>1680411</v>
      </c>
      <c r="F9" s="19" t="s">
        <v>14</v>
      </c>
      <c r="G9" s="19" t="s">
        <v>87</v>
      </c>
      <c r="H9" s="19" t="s">
        <v>90</v>
      </c>
      <c r="I9" s="20" t="s">
        <v>54</v>
      </c>
      <c r="J9" s="19" t="s">
        <v>24</v>
      </c>
      <c r="K9" s="19" t="s">
        <v>55</v>
      </c>
      <c r="L9" s="19" t="s">
        <v>18</v>
      </c>
      <c r="M9" s="19" t="s">
        <v>56</v>
      </c>
      <c r="N9" s="21" t="s">
        <v>57</v>
      </c>
    </row>
    <row r="10" spans="1:14" ht="55.5" customHeight="1" x14ac:dyDescent="0.25">
      <c r="A10" s="16"/>
      <c r="B10" s="15">
        <v>67</v>
      </c>
      <c r="C10" s="22" t="s">
        <v>32</v>
      </c>
      <c r="D10" s="18" t="s">
        <v>38</v>
      </c>
      <c r="E10" s="17">
        <f>ROUND(336000,2)</f>
        <v>336000</v>
      </c>
      <c r="F10" s="19" t="s">
        <v>14</v>
      </c>
      <c r="G10" s="19" t="s">
        <v>87</v>
      </c>
      <c r="H10" s="19" t="s">
        <v>90</v>
      </c>
      <c r="I10" s="20" t="s">
        <v>51</v>
      </c>
      <c r="J10" s="19" t="s">
        <v>24</v>
      </c>
      <c r="K10" s="19" t="s">
        <v>27</v>
      </c>
      <c r="L10" s="19" t="s">
        <v>18</v>
      </c>
      <c r="M10" s="19" t="s">
        <v>28</v>
      </c>
      <c r="N10" s="21" t="s">
        <v>49</v>
      </c>
    </row>
    <row r="11" spans="1:14" ht="60" customHeight="1" x14ac:dyDescent="0.25">
      <c r="A11" s="16"/>
      <c r="B11" s="15">
        <v>68</v>
      </c>
      <c r="C11" s="22" t="s">
        <v>33</v>
      </c>
      <c r="D11" s="18" t="s">
        <v>39</v>
      </c>
      <c r="E11" s="17">
        <f>ROUND(196500,2)</f>
        <v>196500</v>
      </c>
      <c r="F11" s="19" t="s">
        <v>14</v>
      </c>
      <c r="G11" s="19" t="s">
        <v>87</v>
      </c>
      <c r="H11" s="19" t="s">
        <v>90</v>
      </c>
      <c r="I11" s="20" t="s">
        <v>52</v>
      </c>
      <c r="J11" s="19" t="s">
        <v>24</v>
      </c>
      <c r="K11" s="19" t="s">
        <v>27</v>
      </c>
      <c r="L11" s="19" t="s">
        <v>18</v>
      </c>
      <c r="M11" s="19" t="s">
        <v>47</v>
      </c>
      <c r="N11" s="21" t="s">
        <v>48</v>
      </c>
    </row>
    <row r="12" spans="1:14" ht="45" customHeight="1" x14ac:dyDescent="0.25">
      <c r="A12" s="16"/>
      <c r="B12" s="15">
        <v>69</v>
      </c>
      <c r="C12" s="22" t="s">
        <v>34</v>
      </c>
      <c r="D12" s="18" t="s">
        <v>40</v>
      </c>
      <c r="E12" s="17">
        <f>ROUND(46170,2)</f>
        <v>46170</v>
      </c>
      <c r="F12" s="19" t="s">
        <v>14</v>
      </c>
      <c r="G12" s="19" t="s">
        <v>88</v>
      </c>
      <c r="H12" s="19" t="s">
        <v>89</v>
      </c>
      <c r="I12" s="20" t="s">
        <v>44</v>
      </c>
      <c r="J12" s="19" t="s">
        <v>24</v>
      </c>
      <c r="K12" s="19" t="s">
        <v>45</v>
      </c>
      <c r="L12" s="19" t="s">
        <v>18</v>
      </c>
      <c r="M12" s="19" t="s">
        <v>28</v>
      </c>
      <c r="N12" s="21" t="s">
        <v>46</v>
      </c>
    </row>
    <row r="13" spans="1:14" ht="46.5" customHeight="1" x14ac:dyDescent="0.25">
      <c r="A13" s="16"/>
      <c r="B13" s="15">
        <v>70</v>
      </c>
      <c r="C13" s="22" t="s">
        <v>35</v>
      </c>
      <c r="D13" s="18" t="s">
        <v>29</v>
      </c>
      <c r="E13" s="17">
        <f>ROUND(153768,2)</f>
        <v>153768</v>
      </c>
      <c r="F13" s="19" t="s">
        <v>14</v>
      </c>
      <c r="G13" s="19" t="s">
        <v>88</v>
      </c>
      <c r="H13" s="19" t="s">
        <v>89</v>
      </c>
      <c r="I13" s="20" t="s">
        <v>53</v>
      </c>
      <c r="J13" s="19" t="s">
        <v>17</v>
      </c>
      <c r="K13" s="19" t="s">
        <v>41</v>
      </c>
      <c r="L13" s="19" t="s">
        <v>18</v>
      </c>
      <c r="M13" s="19" t="s">
        <v>47</v>
      </c>
      <c r="N13" s="21" t="s">
        <v>50</v>
      </c>
    </row>
    <row r="14" spans="1:14" ht="69" customHeight="1" x14ac:dyDescent="0.25">
      <c r="A14" s="16"/>
      <c r="B14" s="15">
        <v>71</v>
      </c>
      <c r="C14" s="22" t="s">
        <v>59</v>
      </c>
      <c r="D14" s="18" t="s">
        <v>39</v>
      </c>
      <c r="E14" s="17">
        <f>ROUND(103045.46,2)</f>
        <v>103045.46</v>
      </c>
      <c r="F14" s="19" t="s">
        <v>14</v>
      </c>
      <c r="G14" s="19" t="s">
        <v>87</v>
      </c>
      <c r="H14" s="19" t="s">
        <v>90</v>
      </c>
      <c r="I14" s="20" t="s">
        <v>60</v>
      </c>
      <c r="J14" s="19" t="s">
        <v>24</v>
      </c>
      <c r="K14" s="19" t="s">
        <v>20</v>
      </c>
      <c r="L14" s="19" t="s">
        <v>18</v>
      </c>
      <c r="M14" s="19" t="s">
        <v>0</v>
      </c>
      <c r="N14" s="21" t="s">
        <v>61</v>
      </c>
    </row>
    <row r="15" spans="1:14" ht="63.75" customHeight="1" x14ac:dyDescent="0.25">
      <c r="A15" s="16"/>
      <c r="B15" s="15">
        <v>72</v>
      </c>
      <c r="C15" s="22" t="s">
        <v>63</v>
      </c>
      <c r="D15" s="18" t="s">
        <v>62</v>
      </c>
      <c r="E15" s="17">
        <v>22749</v>
      </c>
      <c r="F15" s="19" t="s">
        <v>14</v>
      </c>
      <c r="G15" s="19" t="s">
        <v>88</v>
      </c>
      <c r="H15" s="19" t="s">
        <v>90</v>
      </c>
      <c r="I15" s="20" t="s">
        <v>64</v>
      </c>
      <c r="J15" s="19" t="s">
        <v>24</v>
      </c>
      <c r="K15" s="19" t="s">
        <v>72</v>
      </c>
      <c r="L15" s="19" t="s">
        <v>18</v>
      </c>
      <c r="M15" s="19" t="s">
        <v>0</v>
      </c>
      <c r="N15" s="21" t="s">
        <v>65</v>
      </c>
    </row>
    <row r="16" spans="1:14" ht="50.25" customHeight="1" x14ac:dyDescent="0.25">
      <c r="A16" s="16"/>
      <c r="B16" s="15">
        <v>73</v>
      </c>
      <c r="C16" s="22" t="s">
        <v>66</v>
      </c>
      <c r="D16" s="18" t="s">
        <v>39</v>
      </c>
      <c r="E16" s="17">
        <v>60400</v>
      </c>
      <c r="F16" s="19" t="s">
        <v>14</v>
      </c>
      <c r="G16" s="19" t="s">
        <v>87</v>
      </c>
      <c r="H16" s="19" t="s">
        <v>90</v>
      </c>
      <c r="I16" s="20" t="s">
        <v>67</v>
      </c>
      <c r="J16" s="19" t="s">
        <v>24</v>
      </c>
      <c r="K16" s="19" t="s">
        <v>92</v>
      </c>
      <c r="L16" s="19" t="s">
        <v>18</v>
      </c>
      <c r="M16" s="19" t="s">
        <v>93</v>
      </c>
      <c r="N16" s="21" t="s">
        <v>68</v>
      </c>
    </row>
    <row r="17" spans="1:14" ht="71.25" customHeight="1" x14ac:dyDescent="0.25">
      <c r="A17" s="16"/>
      <c r="B17" s="15">
        <v>74</v>
      </c>
      <c r="C17" s="22" t="s">
        <v>69</v>
      </c>
      <c r="D17" s="18" t="s">
        <v>15</v>
      </c>
      <c r="E17" s="17">
        <v>158744.60999999999</v>
      </c>
      <c r="F17" s="19" t="s">
        <v>14</v>
      </c>
      <c r="G17" s="19" t="s">
        <v>87</v>
      </c>
      <c r="H17" s="19" t="s">
        <v>90</v>
      </c>
      <c r="I17" s="20" t="s">
        <v>70</v>
      </c>
      <c r="J17" s="19" t="s">
        <v>24</v>
      </c>
      <c r="K17" s="19" t="s">
        <v>25</v>
      </c>
      <c r="L17" s="19" t="s">
        <v>18</v>
      </c>
      <c r="M17" s="19" t="s">
        <v>21</v>
      </c>
      <c r="N17" s="21" t="s">
        <v>71</v>
      </c>
    </row>
    <row r="18" spans="1:14" ht="48.75" customHeight="1" x14ac:dyDescent="0.25">
      <c r="A18" s="16"/>
      <c r="B18" s="15">
        <v>75</v>
      </c>
      <c r="C18" s="22" t="s">
        <v>73</v>
      </c>
      <c r="D18" s="18" t="s">
        <v>39</v>
      </c>
      <c r="E18" s="17">
        <v>31966.2</v>
      </c>
      <c r="F18" s="19" t="s">
        <v>14</v>
      </c>
      <c r="G18" s="19" t="s">
        <v>88</v>
      </c>
      <c r="H18" s="19" t="s">
        <v>91</v>
      </c>
      <c r="I18" s="20" t="s">
        <v>74</v>
      </c>
      <c r="J18" s="19" t="s">
        <v>24</v>
      </c>
      <c r="K18" s="19" t="s">
        <v>26</v>
      </c>
      <c r="L18" s="19" t="s">
        <v>18</v>
      </c>
      <c r="M18" s="19" t="s">
        <v>0</v>
      </c>
      <c r="N18" s="21" t="s">
        <v>75</v>
      </c>
    </row>
    <row r="19" spans="1:14" ht="48.75" customHeight="1" x14ac:dyDescent="0.25">
      <c r="A19" s="16"/>
      <c r="B19" s="15">
        <v>76</v>
      </c>
      <c r="C19" s="22" t="s">
        <v>77</v>
      </c>
      <c r="D19" s="18" t="s">
        <v>78</v>
      </c>
      <c r="E19" s="17">
        <v>122651.6</v>
      </c>
      <c r="F19" s="19" t="s">
        <v>14</v>
      </c>
      <c r="G19" s="19" t="s">
        <v>87</v>
      </c>
      <c r="H19" s="19" t="s">
        <v>90</v>
      </c>
      <c r="I19" s="20" t="s">
        <v>84</v>
      </c>
      <c r="J19" s="19" t="s">
        <v>24</v>
      </c>
      <c r="K19" s="19" t="s">
        <v>1</v>
      </c>
      <c r="L19" s="19" t="s">
        <v>18</v>
      </c>
      <c r="M19" s="19" t="s">
        <v>23</v>
      </c>
      <c r="N19" s="21" t="s">
        <v>79</v>
      </c>
    </row>
    <row r="20" spans="1:14" ht="76.5" customHeight="1" x14ac:dyDescent="0.25">
      <c r="A20" s="16"/>
      <c r="B20" s="15">
        <v>77</v>
      </c>
      <c r="C20" s="22" t="s">
        <v>80</v>
      </c>
      <c r="D20" s="18" t="s">
        <v>82</v>
      </c>
      <c r="E20" s="17">
        <v>12730.88</v>
      </c>
      <c r="F20" s="19" t="s">
        <v>14</v>
      </c>
      <c r="G20" s="19" t="s">
        <v>87</v>
      </c>
      <c r="H20" s="19" t="s">
        <v>90</v>
      </c>
      <c r="I20" s="20" t="s">
        <v>83</v>
      </c>
      <c r="J20" s="19" t="s">
        <v>24</v>
      </c>
      <c r="K20" s="19" t="s">
        <v>2</v>
      </c>
      <c r="L20" s="19" t="s">
        <v>18</v>
      </c>
      <c r="M20" s="19" t="s">
        <v>23</v>
      </c>
      <c r="N20" s="21" t="s">
        <v>81</v>
      </c>
    </row>
    <row r="21" spans="1:14" ht="21" customHeight="1" x14ac:dyDescent="0.25">
      <c r="A21" s="16"/>
      <c r="B21" s="24"/>
      <c r="C21" s="6"/>
      <c r="D21" s="7"/>
      <c r="E21" s="8"/>
      <c r="F21" s="9"/>
      <c r="G21" s="9"/>
      <c r="H21" s="9"/>
      <c r="I21" s="10"/>
      <c r="J21" s="9"/>
      <c r="K21" s="9"/>
      <c r="L21" s="9"/>
      <c r="M21" s="9"/>
      <c r="N21" s="9"/>
    </row>
    <row r="22" spans="1:14" ht="21" customHeight="1" x14ac:dyDescent="0.25">
      <c r="A22" s="16"/>
      <c r="B22" s="25"/>
      <c r="C22" s="26"/>
      <c r="D22" s="26"/>
      <c r="E22" s="27">
        <f>SUBTOTAL(9,E8:E21)</f>
        <v>3615136.75</v>
      </c>
      <c r="F22" s="16"/>
      <c r="G22" s="16"/>
      <c r="H22" s="16"/>
      <c r="I22" s="16"/>
      <c r="J22" s="16"/>
      <c r="K22" s="16"/>
      <c r="L22" s="16"/>
      <c r="M22" s="16"/>
      <c r="N22" s="16"/>
    </row>
  </sheetData>
  <autoFilter ref="B7:N20"/>
  <mergeCells count="3">
    <mergeCell ref="C2:N2"/>
    <mergeCell ref="C3:N3"/>
    <mergeCell ref="C4:N4"/>
  </mergeCells>
  <phoneticPr fontId="3" type="noConversion"/>
  <printOptions horizontalCentered="1"/>
  <pageMargins left="0.19685039370078741" right="0.19685039370078741" top="0.35433070866141736" bottom="0.35433070866141736" header="0.31496062992125984" footer="0.11811023622047245"/>
  <pageSetup paperSize="3"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Obras</vt:lpstr>
      <vt:lpstr>Obras!Títulos_a_imprimir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 Portillo</dc:creator>
  <cp:lastModifiedBy>Sonia Gabriela Hernandez Sermeño</cp:lastModifiedBy>
  <cp:lastPrinted>2018-10-11T22:34:05Z</cp:lastPrinted>
  <dcterms:created xsi:type="dcterms:W3CDTF">2015-09-11T21:40:56Z</dcterms:created>
  <dcterms:modified xsi:type="dcterms:W3CDTF">2019-10-31T16:30:22Z</dcterms:modified>
</cp:coreProperties>
</file>