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0" windowWidth="14880" windowHeight="6270" tabRatio="488"/>
  </bookViews>
  <sheets>
    <sheet name="PRECIOS DE VENTA" sheetId="1" r:id="rId1"/>
  </sheets>
  <definedNames>
    <definedName name="_xlnm._FilterDatabase" localSheetId="0" hidden="1">'PRECIOS DE VENTA'!$A$1:$Q$85</definedName>
    <definedName name="_xlnm.Print_Area" localSheetId="0">'PRECIOS DE VENTA'!$A$2:$Q$86</definedName>
    <definedName name="_xlnm.Print_Titles" localSheetId="0">'PRECIOS DE VENTA'!$1:$1</definedName>
  </definedNames>
  <calcPr calcId="145621"/>
</workbook>
</file>

<file path=xl/calcChain.xml><?xml version="1.0" encoding="utf-8"?>
<calcChain xmlns="http://schemas.openxmlformats.org/spreadsheetml/2006/main">
  <c r="E80" i="1" l="1"/>
  <c r="F80" i="1" s="1"/>
  <c r="E82" i="1"/>
  <c r="F82" i="1" s="1"/>
  <c r="E81" i="1"/>
  <c r="F81" i="1" s="1"/>
  <c r="E79" i="1"/>
  <c r="F79" i="1" s="1"/>
  <c r="E31" i="1" l="1"/>
  <c r="F31" i="1" s="1"/>
  <c r="E35" i="1" l="1"/>
  <c r="F35" i="1" s="1"/>
  <c r="E53" i="1" l="1"/>
  <c r="F53" i="1" s="1"/>
  <c r="F60" i="1"/>
  <c r="F59" i="1"/>
  <c r="E36" i="1"/>
  <c r="F36" i="1" s="1"/>
  <c r="E50" i="1" l="1"/>
  <c r="F50" i="1" s="1"/>
  <c r="E23" i="1"/>
  <c r="F23" i="1" s="1"/>
  <c r="E6" i="1"/>
  <c r="F6" i="1" s="1"/>
  <c r="E21" i="1"/>
  <c r="F21" i="1" s="1"/>
  <c r="E22" i="1"/>
  <c r="F22" i="1" s="1"/>
  <c r="E49" i="1"/>
  <c r="F49" i="1" s="1"/>
  <c r="E48" i="1"/>
  <c r="F48" i="1" s="1"/>
  <c r="F52" i="1"/>
  <c r="F51" i="1"/>
  <c r="F62" i="1"/>
  <c r="F61" i="1"/>
  <c r="E17" i="1"/>
  <c r="F17" i="1" s="1"/>
  <c r="E18" i="1"/>
  <c r="F18" i="1" s="1"/>
  <c r="E37" i="1"/>
  <c r="F37" i="1" s="1"/>
  <c r="E11" i="1"/>
  <c r="F11" i="1" s="1"/>
  <c r="F58" i="1"/>
  <c r="F57" i="1"/>
  <c r="F56" i="1"/>
  <c r="F55" i="1"/>
  <c r="F32" i="1"/>
  <c r="E44" i="1"/>
  <c r="F44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39" i="1"/>
  <c r="F39" i="1" s="1"/>
  <c r="E19" i="1"/>
  <c r="F19" i="1" s="1"/>
  <c r="E20" i="1"/>
  <c r="F20" i="1" s="1"/>
  <c r="E41" i="1"/>
  <c r="F41" i="1" s="1"/>
  <c r="E16" i="1"/>
  <c r="F16" i="1" s="1"/>
  <c r="E43" i="1"/>
  <c r="F43" i="1" s="1"/>
  <c r="E15" i="1"/>
  <c r="F15" i="1" s="1"/>
  <c r="E14" i="1"/>
  <c r="F14" i="1" s="1"/>
  <c r="E13" i="1"/>
  <c r="F13" i="1" s="1"/>
  <c r="E12" i="1"/>
  <c r="F12" i="1" s="1"/>
  <c r="E10" i="1"/>
  <c r="F10" i="1" s="1"/>
  <c r="E8" i="1"/>
  <c r="E7" i="1"/>
  <c r="F7" i="1" s="1"/>
  <c r="E40" i="1"/>
  <c r="F40" i="1" s="1"/>
  <c r="E42" i="1"/>
  <c r="F42" i="1" s="1"/>
  <c r="E38" i="1"/>
  <c r="F38" i="1" s="1"/>
  <c r="E34" i="1"/>
  <c r="F34" i="1" s="1"/>
  <c r="E5" i="1"/>
  <c r="F5" i="1" s="1"/>
  <c r="E4" i="1"/>
  <c r="F4" i="1" s="1"/>
  <c r="E3" i="1"/>
  <c r="F3" i="1" s="1"/>
  <c r="E33" i="1"/>
  <c r="F33" i="1" s="1"/>
  <c r="E2" i="1"/>
  <c r="F2" i="1" s="1"/>
  <c r="F8" i="1" l="1"/>
</calcChain>
</file>

<file path=xl/sharedStrings.xml><?xml version="1.0" encoding="utf-8"?>
<sst xmlns="http://schemas.openxmlformats.org/spreadsheetml/2006/main" count="247" uniqueCount="152">
  <si>
    <t>TRAMITE</t>
  </si>
  <si>
    <t>IVA</t>
  </si>
  <si>
    <t>CODIGO</t>
  </si>
  <si>
    <t>P.U.</t>
  </si>
  <si>
    <t>TOTAL</t>
  </si>
  <si>
    <t>*</t>
  </si>
  <si>
    <t>ACUERDO VIGENTE</t>
  </si>
  <si>
    <t>532V</t>
  </si>
  <si>
    <t>Nuevos Servicios Urbanizados Acueducto</t>
  </si>
  <si>
    <t>Nuevos Servicios Urbanizados Alcantarillado</t>
  </si>
  <si>
    <t>Detección Fuga Interna</t>
  </si>
  <si>
    <t>Cambio de Tapadera de Caja de Medidor</t>
  </si>
  <si>
    <t>Instalación de Caja de Medidor</t>
  </si>
  <si>
    <t>Instalación de Medidor de Alto Consumo</t>
  </si>
  <si>
    <t>Instalación de Válvula de Control de Alto Consumo</t>
  </si>
  <si>
    <t>Reconexión de Servicio</t>
  </si>
  <si>
    <t xml:space="preserve">Suministro de Válvula Desairadora </t>
  </si>
  <si>
    <t>Cambio de Usuario (Nombre)</t>
  </si>
  <si>
    <t>Extensión de Constancia de Servicio</t>
  </si>
  <si>
    <t>Extensión de Estado de Cuenta</t>
  </si>
  <si>
    <t>Extensión de Solvencia</t>
  </si>
  <si>
    <t>Nuevos Servicios Urbanizados Acueducto y Alcantarillado</t>
  </si>
  <si>
    <t>Cambio de Caja de Medidor de Alto Consumo</t>
  </si>
  <si>
    <t>Cambio de Tapadera de Alto Consumo</t>
  </si>
  <si>
    <t>Desconexión a Solicitud (Temporal o Definitiva)</t>
  </si>
  <si>
    <t>Instalación de Medidor de  ½" y de  ¾"</t>
  </si>
  <si>
    <t>Instalación de Válvula de Control de ½"</t>
  </si>
  <si>
    <t>Instalación de Válvula de Control de ¾"</t>
  </si>
  <si>
    <t>Instalación de Válvula Desairadora de ½" y ¾"</t>
  </si>
  <si>
    <t>Reconexión en Red (Especial o Encementada)</t>
  </si>
  <si>
    <t>Servicios Adicionales de Acueducto más Costo Adicional</t>
  </si>
  <si>
    <t>Suministro de Medidor de ½"</t>
  </si>
  <si>
    <t>Suministro de Válvula de Control de ½"</t>
  </si>
  <si>
    <t>Suministro de Válvula de Control de ¾"</t>
  </si>
  <si>
    <t>Suministro e Instalación de Medidor de Alto Consumo</t>
  </si>
  <si>
    <t>Suministro e Instalación de Válvula de 1”</t>
  </si>
  <si>
    <t>Crédito por Mora</t>
  </si>
  <si>
    <t>Trámite de Nuevos Servicios no Urbanizados</t>
  </si>
  <si>
    <t>Mesón $0.10 por Alcantarillado Fijo Mensual</t>
  </si>
  <si>
    <t>Tarifa Preferencia $1.80 por Alcantarillado Fijo Mensual</t>
  </si>
  <si>
    <t>Entronque de Proyectos de Interés Social</t>
  </si>
  <si>
    <t>Factibilidad de Proyectos (3% costo m² de construcción)</t>
  </si>
  <si>
    <t>Mejoramiento o Ampliación de Sistemas por Bombeo                ($1,000.00 por unidad habitacional)</t>
  </si>
  <si>
    <t>Mejoramiento o Ampliación de Sistemas por Gravedad               ($500.00 por unidad habitacional)</t>
  </si>
  <si>
    <t>Mejoramiento por Conexión a Sistemas de Alcantarillado</t>
  </si>
  <si>
    <t>Revisión y Aprobación de Proyectos de Interés Social.</t>
  </si>
  <si>
    <t>Multa por Conexión sin Autorización o Fraudulenta (Máxima)</t>
  </si>
  <si>
    <t>Multa por Conexión sin Autorización o Fraudulenta (Mínima)</t>
  </si>
  <si>
    <t>Autoabastecida para Vivienda $0.10 por m³ producido</t>
  </si>
  <si>
    <t>Autoabastecida para Vivienda $0.15 por m³ por Alcantarillado</t>
  </si>
  <si>
    <t>Explotación de Agua $0.15 por m³ por Alcantarillado</t>
  </si>
  <si>
    <t>Explotación de Agua $0.30 por m³ producido</t>
  </si>
  <si>
    <t>Servicio Colectivo o Cantarera $0.10 m³ consumido</t>
  </si>
  <si>
    <t>Tarifa Preferencia $0.20 por m³ consumido</t>
  </si>
  <si>
    <t>Tarifa Preferencia Municipalidades $0.76 por m³ consumido</t>
  </si>
  <si>
    <t>No</t>
  </si>
  <si>
    <r>
      <t>Instalación de Servicios Temporales (</t>
    </r>
    <r>
      <rPr>
        <sz val="11"/>
        <color theme="1"/>
        <rFont val="Calibri"/>
        <family val="2"/>
        <scheme val="minor"/>
      </rPr>
      <t>Provisional de Construcción</t>
    </r>
    <r>
      <rPr>
        <sz val="12"/>
        <color theme="1"/>
        <rFont val="Calibri"/>
        <family val="2"/>
        <scheme val="minor"/>
      </rPr>
      <t>)</t>
    </r>
  </si>
  <si>
    <t>Aporte Proporcional a Costo de Obra                                               ($0.70 por m² del área construida)</t>
  </si>
  <si>
    <r>
      <t>Interés por Mora (</t>
    </r>
    <r>
      <rPr>
        <sz val="11"/>
        <color theme="1"/>
        <rFont val="Calibri"/>
        <family val="2"/>
        <scheme val="minor"/>
      </rPr>
      <t>Después de 60 días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Script MT Bold"/>
        <family val="4"/>
      </rPr>
      <t xml:space="preserve">i </t>
    </r>
    <r>
      <rPr>
        <sz val="12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Tasa Promedio Activa BCR</t>
    </r>
    <r>
      <rPr>
        <sz val="12"/>
        <color theme="1"/>
        <rFont val="Calibri"/>
        <family val="2"/>
        <scheme val="minor"/>
      </rPr>
      <t>)</t>
    </r>
  </si>
  <si>
    <t>Suministro e Instalación de Válvula de 2" a 3”</t>
  </si>
  <si>
    <t xml:space="preserve">Suministro e Instalación de Válvula de Diámetro mayor de 3”  </t>
  </si>
  <si>
    <t>Prueba y Recepción de Instalaciones de Interés Social</t>
  </si>
  <si>
    <t>Multa por no Obtención de Certificado de no Afectación</t>
  </si>
  <si>
    <t>Multa por no Obtención de Factibilidad (Máxima)</t>
  </si>
  <si>
    <t>Multa por no Obtención de Factibilidad (Mínima)</t>
  </si>
  <si>
    <t>Prima por Mora</t>
  </si>
  <si>
    <t>Tarifa Servicios Temporales $3.00 por m³ consumido</t>
  </si>
  <si>
    <t>Garantía de Fiel Cumplimiento</t>
  </si>
  <si>
    <t>Tarifa por Alcantarillado Sanitario $2.29 (Fija Mensual)</t>
  </si>
  <si>
    <r>
      <rPr>
        <sz val="12"/>
        <color theme="1"/>
        <rFont val="Calibri"/>
        <family val="2"/>
      </rPr>
      <t>m</t>
    </r>
    <r>
      <rPr>
        <sz val="14"/>
        <color theme="1"/>
        <rFont val="Calibri"/>
        <family val="2"/>
      </rPr>
      <t xml:space="preserve">³  - </t>
    </r>
    <r>
      <rPr>
        <sz val="12"/>
        <color theme="1"/>
        <rFont val="Calibri"/>
        <family val="2"/>
      </rPr>
      <t>m</t>
    </r>
    <r>
      <rPr>
        <sz val="14"/>
        <color theme="1"/>
        <rFont val="Calibri"/>
        <family val="2"/>
      </rPr>
      <t>²</t>
    </r>
  </si>
  <si>
    <t>Tarifa de Interés Social (Ver Tarifas Preferenciales)</t>
  </si>
  <si>
    <t>Certificado de no Afectación (CNA)</t>
  </si>
  <si>
    <t>Certificado de Verificación de Aforo en fuentes de Agua</t>
  </si>
  <si>
    <t>Mesón $0.15 m³ consumido</t>
  </si>
  <si>
    <t>Servicio de Cobro Especial (En otra dirección)</t>
  </si>
  <si>
    <t>Trámite de Solicitudes (Gastos Administrativos)</t>
  </si>
  <si>
    <t xml:space="preserve">Suministro en Punto de Abastecimiento o Llenadero (m³)           (Venta de Agua en Pipa y Otros) </t>
  </si>
  <si>
    <t>Revisión y Aprobación de Proyectos                                                  ($0.06 por m² del área de la urbanización)</t>
  </si>
  <si>
    <t>Recepción Instalaciones Alcantarillado Sanitario                                ($0.10 por m² del área útil)</t>
  </si>
  <si>
    <t>Recargo por pago Extemporáneo                                                            (5%  del valor de la factura de 1-30 m³) (Incumplimiento)</t>
  </si>
  <si>
    <t>Recargo por pago Extemporáneo                                                              (5%  del valor de la factura de 31 m³ a más) (Incumplimiento)</t>
  </si>
  <si>
    <t>Suministro de Caja de Medidor (Plástica)</t>
  </si>
  <si>
    <t>C/ #</t>
  </si>
  <si>
    <t>Sin habilitar e-agencia</t>
  </si>
  <si>
    <t>Inspección por Reclamo (Programada)</t>
  </si>
  <si>
    <t>Renovación de Certificado de no Afectación (RCNA)</t>
  </si>
  <si>
    <t>Reposición de Factura (Re impresión en Recibo de Ingreso)</t>
  </si>
  <si>
    <t>-</t>
  </si>
  <si>
    <t>Suministro de Medidor de ¾"</t>
  </si>
  <si>
    <t>Suministro e Instalación de Medidor de 6"</t>
  </si>
  <si>
    <t>Suministro de Agua envasada, Bolsa 500 ml. Pack 25 unidades</t>
  </si>
  <si>
    <t>Suministro de Agua envasada, Garrafón de 5 Galones</t>
  </si>
  <si>
    <t>Suministro de Agua envasada, Botella 500 ml.</t>
  </si>
  <si>
    <t>Suministro de envase Garrafón de 5 Galones, vacío</t>
  </si>
  <si>
    <t>Consumo no registrado (CNR)</t>
  </si>
  <si>
    <t>CNR - Explotación Privada (Uso Nuevos Servicios)</t>
  </si>
  <si>
    <t>CNR - Acueducto (Uso Nuevos Servicios)</t>
  </si>
  <si>
    <t>Sucursales</t>
  </si>
  <si>
    <t>REQUISITOS</t>
  </si>
  <si>
    <t>TIEMPO DE RESPUESTA</t>
  </si>
  <si>
    <t>LUGAR EN QUE SE SOLICITA</t>
  </si>
  <si>
    <t>UNIDAD QUE OFRECE EL SERVICIO</t>
  </si>
  <si>
    <t>BREVE DESCRIPCION</t>
  </si>
  <si>
    <t>3 días hábiles</t>
  </si>
  <si>
    <t>En el momento del pago de la solicitud.</t>
  </si>
  <si>
    <t>Factibilidades</t>
  </si>
  <si>
    <t>Nuevos Servicios</t>
  </si>
  <si>
    <t>Planta Envasadora</t>
  </si>
  <si>
    <t>Recuperación de Mora</t>
  </si>
  <si>
    <t>Hidrogeología</t>
  </si>
  <si>
    <t>Subgerencia de Operaciones Comerciales</t>
  </si>
  <si>
    <t>Gerencia Regional</t>
  </si>
  <si>
    <t>Pozos</t>
  </si>
  <si>
    <t>Todos los implementos necesarios en un inmueble  para mantener en optimas condiciones el medidor  y cobrar el consumo  en base a lectura real en el mes.</t>
  </si>
  <si>
    <t>Tarifa por conexión de un nuevo servicio permanente en sectores urbanizados.</t>
  </si>
  <si>
    <t>Tarifa por servicio adicional de acueducto a un inmueble con servicio ya existente.</t>
  </si>
  <si>
    <t>Suministro de agua en puntos de abastecimiento.</t>
  </si>
  <si>
    <t>Tarifa por verificación de aforo de fuentes de agua.</t>
  </si>
  <si>
    <t>Tarifa por otros servicios prestados por ANDA.</t>
  </si>
  <si>
    <t>A solicitud del usuario la Institución realiza inspección con equipo especializado en detección de fugas.</t>
  </si>
  <si>
    <t>Tarifa por actualización de información en la cuenta de usuarios.</t>
  </si>
  <si>
    <t>Solicitud de Carta de no Afectación.</t>
  </si>
  <si>
    <t>Tarifa por solicitud, aprobación y habilitación de proyectos de construcción.</t>
  </si>
  <si>
    <t>Multa por conexión ilegal, fraudulenta o uso indebido del servicio.</t>
  </si>
  <si>
    <t>Sanción por pago después de la fecha de vencimiento.</t>
  </si>
  <si>
    <t>Prima por Plan de Pagos por mora.</t>
  </si>
  <si>
    <t>Cuotas por Plan de Pagos por mora.</t>
  </si>
  <si>
    <t>Sanción por pago tardío mayor a 60 días.</t>
  </si>
  <si>
    <t>Tarifa por explotación de un manto acuífero  o cuerpo de agua superficial.</t>
  </si>
  <si>
    <t>Diferentes tarifas especiales por servicio de Acueducto y Alcantarillado.</t>
  </si>
  <si>
    <t>Tarifa por suministro de agua envasada en diferentes presentaciones.</t>
  </si>
  <si>
    <t>Tarifa por Explotación de un manto acuífero  o cuerpo de agua superficial.</t>
  </si>
  <si>
    <t>Calculo de consumo dejado de facturar por conexión ilegal o fraudulenta.</t>
  </si>
  <si>
    <t>Pago del canon respectivo.</t>
  </si>
  <si>
    <t>Pago de artículo en la sucursal o pago a cuenta.</t>
  </si>
  <si>
    <t>Solicitar información a la unidad correspondiente</t>
  </si>
  <si>
    <t>Pedir información a la unidad correspondiente.</t>
  </si>
  <si>
    <t>Pago de factura en sucursal.</t>
  </si>
  <si>
    <t>Llenar solicitud, copia de D.U.I. y N.I.T.,  estar al día en cuenta y pago de canon.</t>
  </si>
  <si>
    <t>Copia escritura del inmueble, D.U.I. y N.I.T., habilitación y croquis.</t>
  </si>
  <si>
    <t>Pago de Canon.</t>
  </si>
  <si>
    <t>Copia escritura del inmueble, D.U.I. y N.I.T. y croquis.</t>
  </si>
  <si>
    <t>Variable</t>
  </si>
  <si>
    <t>Pago de artículo en la sucursal o cargo a cuenta.</t>
  </si>
  <si>
    <t>Llenar solicitud, copia de D.U.I. y N.I.T.,   estar al día en cuenta y pago de Canon.</t>
  </si>
  <si>
    <t>Solicitar información a la unidad correspondiente.</t>
  </si>
  <si>
    <t>Tarifa por suspensión  temporal o desconexión definitiva de servicios Acueducto y Alcantarillado.</t>
  </si>
  <si>
    <t>Tarifa por reconexión de servicio de Acueducto y Alcantarillado.</t>
  </si>
  <si>
    <t>Tarifa por reconexión de servicio en red de Acueducto y Alcantarillado.</t>
  </si>
  <si>
    <t>Subgerencia de Atención al Cliente</t>
  </si>
  <si>
    <t>Llenar solicitud, copia D.U.I. y N.I.T., comprobante de ingresos, firmar pagaré.</t>
  </si>
  <si>
    <t>Tarifa por servicio de entregar la factura aviso en una dirección diferente de donde se presta el servicio de Acueducto y Alcantarillado.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</si>
</sst>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6" formatCode="#,##0_ ;[Red]\-#,##0\ 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4"/>
      <color theme="1"/>
      <name val="Calibri"/>
      <family val="2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sz val="12"/>
      <color theme="1"/>
      <name val="Script MT Bold"/>
      <family val="4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ont="1"/>
    <xf numFmtId="9" fontId="13" fillId="0" borderId="4" xfId="1" applyFont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center"/>
    </xf>
    <xf numFmtId="9" fontId="13" fillId="0" borderId="0" xfId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4" fontId="11" fillId="0" borderId="1" xfId="2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166" fontId="11" fillId="0" borderId="5" xfId="0" applyNumberFormat="1" applyFont="1" applyBorder="1" applyAlignment="1"/>
    <xf numFmtId="0" fontId="11" fillId="0" borderId="1" xfId="0" applyFont="1" applyBorder="1" applyAlignment="1"/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0" fontId="9" fillId="0" borderId="1" xfId="0" applyFont="1" applyFill="1" applyBorder="1" applyAlignment="1">
      <alignment horizontal="center" wrapText="1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9" xfId="0" applyFont="1" applyBorder="1" applyAlignment="1"/>
    <xf numFmtId="164" fontId="9" fillId="0" borderId="1" xfId="2" applyFont="1" applyFill="1" applyBorder="1" applyAlignment="1">
      <alignment horizontal="right"/>
    </xf>
    <xf numFmtId="0" fontId="21" fillId="0" borderId="1" xfId="0" applyFont="1" applyBorder="1"/>
    <xf numFmtId="0" fontId="8" fillId="3" borderId="6" xfId="0" applyFont="1" applyFill="1" applyBorder="1" applyAlignment="1">
      <alignment horizontal="center"/>
    </xf>
    <xf numFmtId="0" fontId="8" fillId="0" borderId="1" xfId="0" applyFont="1" applyBorder="1" applyAlignment="1"/>
    <xf numFmtId="166" fontId="11" fillId="0" borderId="10" xfId="0" applyNumberFormat="1" applyFont="1" applyBorder="1" applyAlignment="1"/>
    <xf numFmtId="0" fontId="11" fillId="0" borderId="2" xfId="0" applyFont="1" applyFill="1" applyBorder="1" applyAlignment="1">
      <alignment horizontal="center" wrapText="1"/>
    </xf>
    <xf numFmtId="164" fontId="11" fillId="0" borderId="2" xfId="2" applyFont="1" applyFill="1" applyBorder="1" applyAlignment="1">
      <alignment horizontal="right"/>
    </xf>
    <xf numFmtId="0" fontId="17" fillId="0" borderId="2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66" fontId="11" fillId="0" borderId="15" xfId="0" applyNumberFormat="1" applyFont="1" applyBorder="1" applyAlignment="1"/>
    <xf numFmtId="0" fontId="11" fillId="0" borderId="16" xfId="0" applyFont="1" applyBorder="1" applyAlignment="1"/>
    <xf numFmtId="0" fontId="11" fillId="0" borderId="16" xfId="0" applyFont="1" applyFill="1" applyBorder="1" applyAlignment="1">
      <alignment horizontal="center" wrapText="1"/>
    </xf>
    <xf numFmtId="164" fontId="11" fillId="0" borderId="16" xfId="2" applyFont="1" applyFill="1" applyBorder="1" applyAlignment="1">
      <alignment horizontal="right"/>
    </xf>
    <xf numFmtId="0" fontId="17" fillId="0" borderId="16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166" fontId="11" fillId="0" borderId="7" xfId="0" applyNumberFormat="1" applyFont="1" applyBorder="1" applyAlignment="1"/>
    <xf numFmtId="0" fontId="11" fillId="0" borderId="8" xfId="0" applyFont="1" applyFill="1" applyBorder="1" applyAlignment="1">
      <alignment horizontal="center" wrapText="1"/>
    </xf>
    <xf numFmtId="164" fontId="11" fillId="0" borderId="8" xfId="2" applyFont="1" applyFill="1" applyBorder="1" applyAlignment="1">
      <alignment horizontal="right"/>
    </xf>
    <xf numFmtId="0" fontId="17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6" fillId="0" borderId="1" xfId="0" applyFont="1" applyBorder="1" applyAlignment="1"/>
    <xf numFmtId="0" fontId="21" fillId="0" borderId="1" xfId="0" applyFont="1" applyBorder="1" applyAlignment="1">
      <alignment horizontal="center" wrapText="1"/>
    </xf>
    <xf numFmtId="164" fontId="21" fillId="0" borderId="1" xfId="0" applyNumberFormat="1" applyFont="1" applyBorder="1" applyAlignment="1">
      <alignment horizontal="right"/>
    </xf>
    <xf numFmtId="0" fontId="7" fillId="0" borderId="1" xfId="0" applyFont="1" applyBorder="1" applyAlignment="1"/>
    <xf numFmtId="0" fontId="5" fillId="0" borderId="1" xfId="0" applyFont="1" applyBorder="1" applyAlignment="1"/>
    <xf numFmtId="0" fontId="4" fillId="0" borderId="1" xfId="0" applyFont="1" applyBorder="1" applyAlignment="1"/>
    <xf numFmtId="0" fontId="11" fillId="0" borderId="2" xfId="0" applyFont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0" fillId="0" borderId="16" xfId="0" applyFont="1" applyBorder="1" applyAlignment="1"/>
    <xf numFmtId="0" fontId="15" fillId="2" borderId="1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0" fillId="0" borderId="8" xfId="0" applyFont="1" applyBorder="1"/>
    <xf numFmtId="164" fontId="3" fillId="0" borderId="1" xfId="2" applyFont="1" applyFill="1" applyBorder="1" applyAlignment="1">
      <alignment horizontal="right"/>
    </xf>
    <xf numFmtId="164" fontId="3" fillId="0" borderId="1" xfId="2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/>
    </xf>
    <xf numFmtId="0" fontId="22" fillId="0" borderId="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2" fillId="0" borderId="5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4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37" sqref="P37:P41"/>
    </sheetView>
  </sheetViews>
  <sheetFormatPr baseColWidth="10" defaultRowHeight="15"/>
  <cols>
    <col min="1" max="1" width="4.28515625" customWidth="1"/>
    <col min="2" max="2" width="55.7109375" customWidth="1"/>
    <col min="3" max="3" width="9.7109375" hidden="1" customWidth="1"/>
    <col min="4" max="4" width="12.7109375" customWidth="1"/>
    <col min="5" max="5" width="10.7109375" customWidth="1"/>
    <col min="6" max="6" width="12.7109375" customWidth="1"/>
    <col min="7" max="7" width="3.7109375" hidden="1" customWidth="1"/>
    <col min="8" max="8" width="9.140625" hidden="1" customWidth="1"/>
    <col min="9" max="9" width="3.7109375" hidden="1" customWidth="1"/>
    <col min="10" max="10" width="9.7109375" hidden="1" customWidth="1"/>
    <col min="11" max="11" width="7.7109375" hidden="1" customWidth="1"/>
    <col min="12" max="12" width="10.140625" hidden="1" customWidth="1"/>
    <col min="13" max="13" width="44.140625" customWidth="1"/>
    <col min="14" max="14" width="18.5703125" customWidth="1"/>
    <col min="15" max="15" width="13.7109375" customWidth="1"/>
    <col min="16" max="16" width="22.85546875" customWidth="1"/>
    <col min="17" max="17" width="21.7109375" customWidth="1"/>
  </cols>
  <sheetData>
    <row r="1" spans="1:17" ht="48" thickBot="1">
      <c r="A1" s="51" t="s">
        <v>55</v>
      </c>
      <c r="B1" s="52" t="s">
        <v>0</v>
      </c>
      <c r="C1" s="52" t="s">
        <v>2</v>
      </c>
      <c r="D1" s="52" t="s">
        <v>3</v>
      </c>
      <c r="E1" s="52" t="s">
        <v>1</v>
      </c>
      <c r="F1" s="52" t="s">
        <v>4</v>
      </c>
      <c r="G1" s="52" t="s">
        <v>5</v>
      </c>
      <c r="H1" s="53" t="s">
        <v>6</v>
      </c>
      <c r="I1" s="55" t="s">
        <v>5</v>
      </c>
      <c r="J1" s="6" t="s">
        <v>1</v>
      </c>
      <c r="K1" s="2">
        <v>0.13</v>
      </c>
      <c r="L1" s="3" t="s">
        <v>69</v>
      </c>
      <c r="M1" s="56" t="s">
        <v>102</v>
      </c>
      <c r="N1" s="52" t="s">
        <v>101</v>
      </c>
      <c r="O1" s="52" t="s">
        <v>100</v>
      </c>
      <c r="P1" s="52" t="s">
        <v>98</v>
      </c>
      <c r="Q1" s="57" t="s">
        <v>99</v>
      </c>
    </row>
    <row r="2" spans="1:17" ht="21" customHeight="1" thickTop="1">
      <c r="A2" s="27">
        <v>1</v>
      </c>
      <c r="B2" s="50" t="s">
        <v>22</v>
      </c>
      <c r="C2" s="28">
        <v>171</v>
      </c>
      <c r="D2" s="29">
        <v>160</v>
      </c>
      <c r="E2" s="29">
        <f t="shared" ref="E2:E8" si="0">ROUND(D2*K$1,2)</f>
        <v>20.8</v>
      </c>
      <c r="F2" s="29">
        <f t="shared" ref="F2:F44" si="1">+D2+E2</f>
        <v>180.8</v>
      </c>
      <c r="G2" s="30"/>
      <c r="H2" s="31">
        <v>532</v>
      </c>
      <c r="I2" s="1"/>
      <c r="K2" s="4"/>
      <c r="L2" s="5"/>
      <c r="M2" s="94" t="s">
        <v>113</v>
      </c>
      <c r="N2" s="95" t="s">
        <v>106</v>
      </c>
      <c r="O2" s="95" t="s">
        <v>97</v>
      </c>
      <c r="P2" s="96" t="s">
        <v>143</v>
      </c>
      <c r="Q2" s="93" t="s">
        <v>145</v>
      </c>
    </row>
    <row r="3" spans="1:17" ht="21" customHeight="1">
      <c r="A3" s="13">
        <v>2</v>
      </c>
      <c r="B3" s="14" t="s">
        <v>23</v>
      </c>
      <c r="C3" s="12">
        <v>180</v>
      </c>
      <c r="D3" s="7">
        <v>72</v>
      </c>
      <c r="E3" s="7">
        <f t="shared" si="0"/>
        <v>9.36</v>
      </c>
      <c r="F3" s="7">
        <f t="shared" si="1"/>
        <v>81.36</v>
      </c>
      <c r="G3" s="8"/>
      <c r="H3" s="9">
        <v>532</v>
      </c>
      <c r="I3" s="1"/>
      <c r="M3" s="92"/>
      <c r="N3" s="86"/>
      <c r="O3" s="86"/>
      <c r="P3" s="90"/>
      <c r="Q3" s="88"/>
    </row>
    <row r="4" spans="1:17" ht="21" customHeight="1">
      <c r="A4" s="13">
        <v>3</v>
      </c>
      <c r="B4" s="14" t="s">
        <v>11</v>
      </c>
      <c r="C4" s="12">
        <v>175</v>
      </c>
      <c r="D4" s="7">
        <v>23</v>
      </c>
      <c r="E4" s="7">
        <f t="shared" si="0"/>
        <v>2.99</v>
      </c>
      <c r="F4" s="7">
        <f t="shared" si="1"/>
        <v>25.990000000000002</v>
      </c>
      <c r="G4" s="8"/>
      <c r="H4" s="9">
        <v>197</v>
      </c>
      <c r="I4" s="1"/>
      <c r="M4" s="92"/>
      <c r="N4" s="86"/>
      <c r="O4" s="86"/>
      <c r="P4" s="90"/>
      <c r="Q4" s="88"/>
    </row>
    <row r="5" spans="1:17" ht="60" customHeight="1">
      <c r="A5" s="13">
        <v>4</v>
      </c>
      <c r="B5" s="14" t="s">
        <v>24</v>
      </c>
      <c r="C5" s="12">
        <v>57</v>
      </c>
      <c r="D5" s="7">
        <v>12</v>
      </c>
      <c r="E5" s="7">
        <f t="shared" si="0"/>
        <v>1.56</v>
      </c>
      <c r="F5" s="7">
        <f t="shared" si="1"/>
        <v>13.56</v>
      </c>
      <c r="G5" s="8"/>
      <c r="H5" s="9">
        <v>1279</v>
      </c>
      <c r="I5" s="1"/>
      <c r="M5" s="69" t="s">
        <v>146</v>
      </c>
      <c r="N5" s="58" t="s">
        <v>106</v>
      </c>
      <c r="O5" s="59" t="s">
        <v>97</v>
      </c>
      <c r="P5" s="74" t="s">
        <v>144</v>
      </c>
      <c r="Q5" s="75" t="s">
        <v>145</v>
      </c>
    </row>
    <row r="6" spans="1:17" ht="60" customHeight="1">
      <c r="A6" s="13">
        <v>5</v>
      </c>
      <c r="B6" s="44" t="s">
        <v>10</v>
      </c>
      <c r="C6" s="12">
        <v>178</v>
      </c>
      <c r="D6" s="7">
        <v>22.86</v>
      </c>
      <c r="E6" s="7">
        <f t="shared" si="0"/>
        <v>2.97</v>
      </c>
      <c r="F6" s="7">
        <f t="shared" si="1"/>
        <v>25.83</v>
      </c>
      <c r="G6" s="8"/>
      <c r="H6" s="9">
        <v>867</v>
      </c>
      <c r="I6" s="1"/>
      <c r="M6" s="69" t="s">
        <v>119</v>
      </c>
      <c r="N6" s="58" t="s">
        <v>110</v>
      </c>
      <c r="O6" s="59" t="s">
        <v>97</v>
      </c>
      <c r="P6" s="74" t="s">
        <v>133</v>
      </c>
      <c r="Q6" s="75" t="s">
        <v>145</v>
      </c>
    </row>
    <row r="7" spans="1:17" ht="21" customHeight="1">
      <c r="A7" s="13">
        <v>6</v>
      </c>
      <c r="B7" s="14" t="s">
        <v>12</v>
      </c>
      <c r="C7" s="12">
        <v>220</v>
      </c>
      <c r="D7" s="7">
        <v>14</v>
      </c>
      <c r="E7" s="7">
        <f t="shared" si="0"/>
        <v>1.82</v>
      </c>
      <c r="F7" s="7">
        <f t="shared" si="1"/>
        <v>15.82</v>
      </c>
      <c r="G7" s="8"/>
      <c r="H7" s="9">
        <v>532</v>
      </c>
      <c r="I7" s="1"/>
      <c r="M7" s="92" t="s">
        <v>113</v>
      </c>
      <c r="N7" s="86" t="s">
        <v>106</v>
      </c>
      <c r="O7" s="86" t="s">
        <v>97</v>
      </c>
      <c r="P7" s="90" t="s">
        <v>134</v>
      </c>
      <c r="Q7" s="88" t="s">
        <v>145</v>
      </c>
    </row>
    <row r="8" spans="1:17" ht="21" customHeight="1">
      <c r="A8" s="13">
        <v>7</v>
      </c>
      <c r="B8" s="18" t="s">
        <v>25</v>
      </c>
      <c r="C8" s="12">
        <v>214</v>
      </c>
      <c r="D8" s="7">
        <v>6</v>
      </c>
      <c r="E8" s="7">
        <f t="shared" si="0"/>
        <v>0.78</v>
      </c>
      <c r="F8" s="7">
        <f t="shared" si="1"/>
        <v>6.78</v>
      </c>
      <c r="G8" s="8"/>
      <c r="H8" s="9">
        <v>532</v>
      </c>
      <c r="I8" s="1"/>
      <c r="M8" s="92"/>
      <c r="N8" s="86"/>
      <c r="O8" s="86"/>
      <c r="P8" s="90"/>
      <c r="Q8" s="88"/>
    </row>
    <row r="9" spans="1:17" ht="21" customHeight="1">
      <c r="A9" s="13">
        <v>8</v>
      </c>
      <c r="B9" s="24" t="s">
        <v>88</v>
      </c>
      <c r="C9" s="45">
        <v>235</v>
      </c>
      <c r="D9" s="46">
        <v>17</v>
      </c>
      <c r="E9" s="46">
        <v>2.21</v>
      </c>
      <c r="F9" s="46">
        <v>19.21</v>
      </c>
      <c r="G9" s="8"/>
      <c r="H9" s="9"/>
      <c r="I9" s="1"/>
      <c r="M9" s="92"/>
      <c r="N9" s="86"/>
      <c r="O9" s="86"/>
      <c r="P9" s="90"/>
      <c r="Q9" s="88"/>
    </row>
    <row r="10" spans="1:17" ht="21" customHeight="1">
      <c r="A10" s="13">
        <v>9</v>
      </c>
      <c r="B10" s="14" t="s">
        <v>13</v>
      </c>
      <c r="C10" s="12">
        <v>199</v>
      </c>
      <c r="D10" s="7">
        <v>198</v>
      </c>
      <c r="E10" s="7">
        <f t="shared" ref="E10:E31" si="2">ROUND(D10*K$1,2)</f>
        <v>25.74</v>
      </c>
      <c r="F10" s="7">
        <f t="shared" si="1"/>
        <v>223.74</v>
      </c>
      <c r="G10" s="8"/>
      <c r="H10" s="9">
        <v>532</v>
      </c>
      <c r="I10" s="1"/>
      <c r="M10" s="92"/>
      <c r="N10" s="86"/>
      <c r="O10" s="86"/>
      <c r="P10" s="90"/>
      <c r="Q10" s="88"/>
    </row>
    <row r="11" spans="1:17" ht="35.1" customHeight="1">
      <c r="A11" s="13">
        <v>10</v>
      </c>
      <c r="B11" s="11" t="s">
        <v>56</v>
      </c>
      <c r="C11" s="12">
        <v>58</v>
      </c>
      <c r="D11" s="7">
        <v>70</v>
      </c>
      <c r="E11" s="7">
        <f t="shared" si="2"/>
        <v>9.1</v>
      </c>
      <c r="F11" s="7">
        <f t="shared" si="1"/>
        <v>79.099999999999994</v>
      </c>
      <c r="G11" s="8"/>
      <c r="H11" s="9">
        <v>1279</v>
      </c>
      <c r="I11" s="1"/>
      <c r="M11" s="92"/>
      <c r="N11" s="86"/>
      <c r="O11" s="86"/>
      <c r="P11" s="90"/>
      <c r="Q11" s="88"/>
    </row>
    <row r="12" spans="1:17" ht="21" customHeight="1">
      <c r="A12" s="13">
        <v>11</v>
      </c>
      <c r="B12" s="14" t="s">
        <v>26</v>
      </c>
      <c r="C12" s="12">
        <v>195</v>
      </c>
      <c r="D12" s="7">
        <v>4</v>
      </c>
      <c r="E12" s="7">
        <f t="shared" si="2"/>
        <v>0.52</v>
      </c>
      <c r="F12" s="7">
        <f t="shared" si="1"/>
        <v>4.5199999999999996</v>
      </c>
      <c r="G12" s="8"/>
      <c r="H12" s="9">
        <v>532</v>
      </c>
      <c r="I12" s="1"/>
      <c r="M12" s="92" t="s">
        <v>113</v>
      </c>
      <c r="N12" s="86" t="s">
        <v>106</v>
      </c>
      <c r="O12" s="86" t="s">
        <v>97</v>
      </c>
      <c r="P12" s="90" t="s">
        <v>134</v>
      </c>
      <c r="Q12" s="88" t="s">
        <v>145</v>
      </c>
    </row>
    <row r="13" spans="1:17" ht="21" customHeight="1">
      <c r="A13" s="13">
        <v>12</v>
      </c>
      <c r="B13" s="14" t="s">
        <v>27</v>
      </c>
      <c r="C13" s="12">
        <v>224</v>
      </c>
      <c r="D13" s="7">
        <v>4</v>
      </c>
      <c r="E13" s="7">
        <f t="shared" si="2"/>
        <v>0.52</v>
      </c>
      <c r="F13" s="7">
        <f t="shared" si="1"/>
        <v>4.5199999999999996</v>
      </c>
      <c r="G13" s="8"/>
      <c r="H13" s="9">
        <v>532</v>
      </c>
      <c r="I13" s="1"/>
      <c r="J13" s="43" t="s">
        <v>82</v>
      </c>
      <c r="K13" t="s">
        <v>83</v>
      </c>
      <c r="M13" s="92"/>
      <c r="N13" s="86"/>
      <c r="O13" s="86"/>
      <c r="P13" s="90"/>
      <c r="Q13" s="88"/>
    </row>
    <row r="14" spans="1:17" ht="21" customHeight="1">
      <c r="A14" s="13">
        <v>13</v>
      </c>
      <c r="B14" s="14" t="s">
        <v>14</v>
      </c>
      <c r="C14" s="12">
        <v>196</v>
      </c>
      <c r="D14" s="7">
        <v>93.5</v>
      </c>
      <c r="E14" s="7">
        <f t="shared" si="2"/>
        <v>12.16</v>
      </c>
      <c r="F14" s="7">
        <f t="shared" si="1"/>
        <v>105.66</v>
      </c>
      <c r="G14" s="8"/>
      <c r="H14" s="9">
        <v>532</v>
      </c>
      <c r="I14" s="1"/>
      <c r="M14" s="92"/>
      <c r="N14" s="86"/>
      <c r="O14" s="86"/>
      <c r="P14" s="90"/>
      <c r="Q14" s="88"/>
    </row>
    <row r="15" spans="1:17" ht="21" customHeight="1">
      <c r="A15" s="13">
        <v>14</v>
      </c>
      <c r="B15" s="14" t="s">
        <v>28</v>
      </c>
      <c r="C15" s="12">
        <v>228</v>
      </c>
      <c r="D15" s="7">
        <v>4</v>
      </c>
      <c r="E15" s="7">
        <f t="shared" si="2"/>
        <v>0.52</v>
      </c>
      <c r="F15" s="7">
        <f t="shared" si="1"/>
        <v>4.5199999999999996</v>
      </c>
      <c r="G15" s="8"/>
      <c r="H15" s="9">
        <v>532</v>
      </c>
      <c r="I15" s="1"/>
      <c r="M15" s="92"/>
      <c r="N15" s="86"/>
      <c r="O15" s="86"/>
      <c r="P15" s="90"/>
      <c r="Q15" s="88"/>
    </row>
    <row r="16" spans="1:17" ht="21" customHeight="1">
      <c r="A16" s="13">
        <v>15</v>
      </c>
      <c r="B16" s="14" t="s">
        <v>8</v>
      </c>
      <c r="C16" s="12">
        <v>58</v>
      </c>
      <c r="D16" s="7">
        <v>70</v>
      </c>
      <c r="E16" s="7">
        <f t="shared" si="2"/>
        <v>9.1</v>
      </c>
      <c r="F16" s="7">
        <f t="shared" si="1"/>
        <v>79.099999999999994</v>
      </c>
      <c r="G16" s="8"/>
      <c r="H16" s="9">
        <v>1022</v>
      </c>
      <c r="I16" s="1"/>
      <c r="M16" s="92" t="s">
        <v>114</v>
      </c>
      <c r="N16" s="86" t="s">
        <v>106</v>
      </c>
      <c r="O16" s="86" t="s">
        <v>97</v>
      </c>
      <c r="P16" s="90" t="s">
        <v>139</v>
      </c>
      <c r="Q16" s="88" t="s">
        <v>145</v>
      </c>
    </row>
    <row r="17" spans="1:17" ht="21" customHeight="1">
      <c r="A17" s="13">
        <v>16</v>
      </c>
      <c r="B17" s="14" t="s">
        <v>21</v>
      </c>
      <c r="C17" s="12">
        <v>58</v>
      </c>
      <c r="D17" s="7">
        <v>140</v>
      </c>
      <c r="E17" s="7">
        <f t="shared" si="2"/>
        <v>18.2</v>
      </c>
      <c r="F17" s="7">
        <f t="shared" si="1"/>
        <v>158.19999999999999</v>
      </c>
      <c r="G17" s="8"/>
      <c r="H17" s="9">
        <v>1022</v>
      </c>
      <c r="I17" s="1"/>
      <c r="M17" s="92"/>
      <c r="N17" s="86"/>
      <c r="O17" s="86"/>
      <c r="P17" s="90"/>
      <c r="Q17" s="88"/>
    </row>
    <row r="18" spans="1:17" ht="21" customHeight="1">
      <c r="A18" s="13">
        <v>17</v>
      </c>
      <c r="B18" s="14" t="s">
        <v>9</v>
      </c>
      <c r="C18" s="12">
        <v>58</v>
      </c>
      <c r="D18" s="7">
        <v>70</v>
      </c>
      <c r="E18" s="7">
        <f t="shared" si="2"/>
        <v>9.1</v>
      </c>
      <c r="F18" s="7">
        <f t="shared" si="1"/>
        <v>79.099999999999994</v>
      </c>
      <c r="G18" s="8"/>
      <c r="H18" s="9">
        <v>1022</v>
      </c>
      <c r="I18" s="1"/>
      <c r="M18" s="92"/>
      <c r="N18" s="86"/>
      <c r="O18" s="86"/>
      <c r="P18" s="90"/>
      <c r="Q18" s="88"/>
    </row>
    <row r="19" spans="1:17" ht="35.1" customHeight="1">
      <c r="A19" s="13">
        <v>18</v>
      </c>
      <c r="B19" s="14" t="s">
        <v>15</v>
      </c>
      <c r="C19" s="12">
        <v>25</v>
      </c>
      <c r="D19" s="7">
        <v>12</v>
      </c>
      <c r="E19" s="7">
        <f t="shared" si="2"/>
        <v>1.56</v>
      </c>
      <c r="F19" s="7">
        <f t="shared" si="1"/>
        <v>13.56</v>
      </c>
      <c r="G19" s="8"/>
      <c r="H19" s="9">
        <v>1279</v>
      </c>
      <c r="I19" s="1"/>
      <c r="M19" s="69" t="s">
        <v>147</v>
      </c>
      <c r="N19" s="58" t="s">
        <v>106</v>
      </c>
      <c r="O19" s="59" t="s">
        <v>97</v>
      </c>
      <c r="P19" s="76" t="s">
        <v>140</v>
      </c>
      <c r="Q19" s="77" t="s">
        <v>103</v>
      </c>
    </row>
    <row r="20" spans="1:17" ht="35.1" customHeight="1">
      <c r="A20" s="13">
        <v>19</v>
      </c>
      <c r="B20" s="14" t="s">
        <v>29</v>
      </c>
      <c r="C20" s="12">
        <v>45</v>
      </c>
      <c r="D20" s="7">
        <v>70</v>
      </c>
      <c r="E20" s="7">
        <f t="shared" si="2"/>
        <v>9.1</v>
      </c>
      <c r="F20" s="7">
        <f t="shared" si="1"/>
        <v>79.099999999999994</v>
      </c>
      <c r="G20" s="8"/>
      <c r="H20" s="9">
        <v>1279</v>
      </c>
      <c r="I20" s="1"/>
      <c r="M20" s="69" t="s">
        <v>148</v>
      </c>
      <c r="N20" s="86" t="s">
        <v>106</v>
      </c>
      <c r="O20" s="87" t="s">
        <v>97</v>
      </c>
      <c r="P20" s="76" t="s">
        <v>140</v>
      </c>
      <c r="Q20" s="88" t="s">
        <v>135</v>
      </c>
    </row>
    <row r="21" spans="1:17" ht="45" customHeight="1">
      <c r="A21" s="13">
        <v>20</v>
      </c>
      <c r="B21" s="14" t="s">
        <v>30</v>
      </c>
      <c r="C21" s="12">
        <v>58</v>
      </c>
      <c r="D21" s="7">
        <v>70</v>
      </c>
      <c r="E21" s="7">
        <f t="shared" si="2"/>
        <v>9.1</v>
      </c>
      <c r="F21" s="7">
        <f t="shared" si="1"/>
        <v>79.099999999999994</v>
      </c>
      <c r="G21" s="8"/>
      <c r="H21" s="9">
        <v>1279</v>
      </c>
      <c r="I21" s="1"/>
      <c r="M21" s="69" t="s">
        <v>115</v>
      </c>
      <c r="N21" s="86"/>
      <c r="O21" s="87"/>
      <c r="P21" s="74" t="s">
        <v>141</v>
      </c>
      <c r="Q21" s="88"/>
    </row>
    <row r="22" spans="1:17" ht="21" customHeight="1">
      <c r="A22" s="13">
        <v>21</v>
      </c>
      <c r="B22" s="18" t="s">
        <v>81</v>
      </c>
      <c r="C22" s="12">
        <v>172</v>
      </c>
      <c r="D22" s="7">
        <v>14.42</v>
      </c>
      <c r="E22" s="7">
        <f t="shared" si="2"/>
        <v>1.87</v>
      </c>
      <c r="F22" s="7">
        <f t="shared" si="1"/>
        <v>16.29</v>
      </c>
      <c r="G22" s="8"/>
      <c r="H22" s="9">
        <v>532</v>
      </c>
      <c r="I22" s="1"/>
      <c r="M22" s="92" t="s">
        <v>113</v>
      </c>
      <c r="N22" s="86" t="s">
        <v>106</v>
      </c>
      <c r="O22" s="86" t="s">
        <v>97</v>
      </c>
      <c r="P22" s="90" t="s">
        <v>134</v>
      </c>
      <c r="Q22" s="88" t="s">
        <v>135</v>
      </c>
    </row>
    <row r="23" spans="1:17" ht="21" customHeight="1">
      <c r="A23" s="13">
        <v>22</v>
      </c>
      <c r="B23" s="14" t="s">
        <v>31</v>
      </c>
      <c r="C23" s="12">
        <v>177</v>
      </c>
      <c r="D23" s="7">
        <v>10.61</v>
      </c>
      <c r="E23" s="7">
        <f t="shared" si="2"/>
        <v>1.38</v>
      </c>
      <c r="F23" s="7">
        <f t="shared" si="1"/>
        <v>11.989999999999998</v>
      </c>
      <c r="G23" s="8"/>
      <c r="H23" s="9" t="s">
        <v>7</v>
      </c>
      <c r="I23" s="1"/>
      <c r="M23" s="92"/>
      <c r="N23" s="86"/>
      <c r="O23" s="86"/>
      <c r="P23" s="90"/>
      <c r="Q23" s="88"/>
    </row>
    <row r="24" spans="1:17" ht="21" customHeight="1">
      <c r="A24" s="13">
        <v>23</v>
      </c>
      <c r="B24" s="14" t="s">
        <v>32</v>
      </c>
      <c r="C24" s="12">
        <v>176</v>
      </c>
      <c r="D24" s="7">
        <v>0.44</v>
      </c>
      <c r="E24" s="7">
        <f t="shared" si="2"/>
        <v>0.06</v>
      </c>
      <c r="F24" s="7">
        <f t="shared" si="1"/>
        <v>0.5</v>
      </c>
      <c r="G24" s="8"/>
      <c r="H24" s="9" t="s">
        <v>7</v>
      </c>
      <c r="I24" s="1"/>
      <c r="M24" s="92"/>
      <c r="N24" s="86"/>
      <c r="O24" s="86"/>
      <c r="P24" s="90"/>
      <c r="Q24" s="88"/>
    </row>
    <row r="25" spans="1:17" ht="21" customHeight="1">
      <c r="A25" s="13">
        <v>24</v>
      </c>
      <c r="B25" s="14" t="s">
        <v>33</v>
      </c>
      <c r="C25" s="10">
        <v>222</v>
      </c>
      <c r="D25" s="7">
        <v>0.65</v>
      </c>
      <c r="E25" s="7">
        <f t="shared" si="2"/>
        <v>0.08</v>
      </c>
      <c r="F25" s="7">
        <f t="shared" si="1"/>
        <v>0.73</v>
      </c>
      <c r="G25" s="8"/>
      <c r="H25" s="9" t="s">
        <v>7</v>
      </c>
      <c r="I25" s="1"/>
      <c r="M25" s="92"/>
      <c r="N25" s="86"/>
      <c r="O25" s="86"/>
      <c r="P25" s="90"/>
      <c r="Q25" s="88"/>
    </row>
    <row r="26" spans="1:17" ht="21" customHeight="1">
      <c r="A26" s="13">
        <v>25</v>
      </c>
      <c r="B26" s="14" t="s">
        <v>16</v>
      </c>
      <c r="C26" s="10">
        <v>21</v>
      </c>
      <c r="D26" s="7">
        <v>5.5</v>
      </c>
      <c r="E26" s="7">
        <f t="shared" si="2"/>
        <v>0.72</v>
      </c>
      <c r="F26" s="7">
        <f t="shared" si="1"/>
        <v>6.22</v>
      </c>
      <c r="G26" s="8"/>
      <c r="H26" s="9" t="s">
        <v>7</v>
      </c>
      <c r="I26" s="1"/>
      <c r="M26" s="92"/>
      <c r="N26" s="86"/>
      <c r="O26" s="86"/>
      <c r="P26" s="90"/>
      <c r="Q26" s="88"/>
    </row>
    <row r="27" spans="1:17" ht="21" customHeight="1">
      <c r="A27" s="13">
        <v>26</v>
      </c>
      <c r="B27" s="14" t="s">
        <v>34</v>
      </c>
      <c r="C27" s="10">
        <v>182</v>
      </c>
      <c r="D27" s="7">
        <v>600</v>
      </c>
      <c r="E27" s="7">
        <f t="shared" si="2"/>
        <v>78</v>
      </c>
      <c r="F27" s="7">
        <f t="shared" si="1"/>
        <v>678</v>
      </c>
      <c r="G27" s="8"/>
      <c r="H27" s="9">
        <v>532</v>
      </c>
      <c r="I27" s="1"/>
      <c r="M27" s="92"/>
      <c r="N27" s="86"/>
      <c r="O27" s="86"/>
      <c r="P27" s="90"/>
      <c r="Q27" s="88"/>
    </row>
    <row r="28" spans="1:17" ht="21" customHeight="1">
      <c r="A28" s="13">
        <v>27</v>
      </c>
      <c r="B28" s="14" t="s">
        <v>35</v>
      </c>
      <c r="C28" s="10">
        <v>218</v>
      </c>
      <c r="D28" s="7">
        <v>125</v>
      </c>
      <c r="E28" s="7">
        <f t="shared" si="2"/>
        <v>16.25</v>
      </c>
      <c r="F28" s="7">
        <f t="shared" si="1"/>
        <v>141.25</v>
      </c>
      <c r="G28" s="8"/>
      <c r="H28" s="9">
        <v>532</v>
      </c>
      <c r="I28" s="1"/>
      <c r="M28" s="92"/>
      <c r="N28" s="86"/>
      <c r="O28" s="86"/>
      <c r="P28" s="90"/>
      <c r="Q28" s="88"/>
    </row>
    <row r="29" spans="1:17" ht="21" customHeight="1">
      <c r="A29" s="13">
        <v>28</v>
      </c>
      <c r="B29" s="14" t="s">
        <v>59</v>
      </c>
      <c r="C29" s="10">
        <v>181</v>
      </c>
      <c r="D29" s="7">
        <v>150</v>
      </c>
      <c r="E29" s="7">
        <f t="shared" si="2"/>
        <v>19.5</v>
      </c>
      <c r="F29" s="7">
        <f t="shared" si="1"/>
        <v>169.5</v>
      </c>
      <c r="G29" s="8"/>
      <c r="H29" s="9">
        <v>532</v>
      </c>
      <c r="I29" s="1"/>
      <c r="M29" s="92"/>
      <c r="N29" s="86"/>
      <c r="O29" s="86"/>
      <c r="P29" s="90"/>
      <c r="Q29" s="88"/>
    </row>
    <row r="30" spans="1:17" ht="21" customHeight="1">
      <c r="A30" s="13">
        <v>29</v>
      </c>
      <c r="B30" s="14" t="s">
        <v>60</v>
      </c>
      <c r="C30" s="10">
        <v>216</v>
      </c>
      <c r="D30" s="7">
        <v>200</v>
      </c>
      <c r="E30" s="7">
        <f t="shared" si="2"/>
        <v>26</v>
      </c>
      <c r="F30" s="7">
        <f t="shared" si="1"/>
        <v>226</v>
      </c>
      <c r="G30" s="8"/>
      <c r="H30" s="9">
        <v>532</v>
      </c>
      <c r="I30" s="1"/>
      <c r="M30" s="92"/>
      <c r="N30" s="86"/>
      <c r="O30" s="86"/>
      <c r="P30" s="90"/>
      <c r="Q30" s="88"/>
    </row>
    <row r="31" spans="1:17" ht="21" customHeight="1">
      <c r="A31" s="13">
        <v>30</v>
      </c>
      <c r="B31" s="18" t="s">
        <v>89</v>
      </c>
      <c r="C31" s="19">
        <v>237</v>
      </c>
      <c r="D31" s="23">
        <v>724.5</v>
      </c>
      <c r="E31" s="23">
        <f t="shared" si="2"/>
        <v>94.19</v>
      </c>
      <c r="F31" s="23">
        <f t="shared" si="1"/>
        <v>818.69</v>
      </c>
      <c r="G31" s="26"/>
      <c r="H31" s="9"/>
      <c r="I31" s="1"/>
      <c r="M31" s="92"/>
      <c r="N31" s="86"/>
      <c r="O31" s="86"/>
      <c r="P31" s="90"/>
      <c r="Q31" s="88"/>
    </row>
    <row r="32" spans="1:17" ht="30" customHeight="1">
      <c r="A32" s="13">
        <v>31</v>
      </c>
      <c r="B32" s="16" t="s">
        <v>76</v>
      </c>
      <c r="C32" s="12">
        <v>19</v>
      </c>
      <c r="D32" s="7">
        <v>1.5</v>
      </c>
      <c r="E32" s="7">
        <v>0</v>
      </c>
      <c r="F32" s="7">
        <f t="shared" si="1"/>
        <v>1.5</v>
      </c>
      <c r="G32" s="8"/>
      <c r="H32" s="9">
        <v>1279</v>
      </c>
      <c r="I32" s="1"/>
      <c r="M32" s="70" t="s">
        <v>116</v>
      </c>
      <c r="N32" s="67" t="s">
        <v>111</v>
      </c>
      <c r="O32" s="62" t="s">
        <v>97</v>
      </c>
      <c r="P32" s="78" t="s">
        <v>133</v>
      </c>
      <c r="Q32" s="68" t="s">
        <v>87</v>
      </c>
    </row>
    <row r="33" spans="1:17" ht="45" customHeight="1">
      <c r="A33" s="13">
        <v>32</v>
      </c>
      <c r="B33" s="14" t="s">
        <v>17</v>
      </c>
      <c r="C33" s="12">
        <v>32</v>
      </c>
      <c r="D33" s="7">
        <v>2</v>
      </c>
      <c r="E33" s="7">
        <f t="shared" ref="E33:E44" si="3">ROUND(D33*K$1,2)</f>
        <v>0.26</v>
      </c>
      <c r="F33" s="7">
        <f t="shared" si="1"/>
        <v>2.2599999999999998</v>
      </c>
      <c r="G33" s="8"/>
      <c r="H33" s="9">
        <v>867</v>
      </c>
      <c r="I33" s="1"/>
      <c r="M33" s="71" t="s">
        <v>120</v>
      </c>
      <c r="N33" s="61" t="s">
        <v>149</v>
      </c>
      <c r="O33" s="62" t="s">
        <v>97</v>
      </c>
      <c r="P33" s="79" t="s">
        <v>133</v>
      </c>
      <c r="Q33" s="80" t="s">
        <v>103</v>
      </c>
    </row>
    <row r="34" spans="1:17" ht="45" customHeight="1">
      <c r="A34" s="13">
        <v>33</v>
      </c>
      <c r="B34" s="15" t="s">
        <v>71</v>
      </c>
      <c r="C34" s="12">
        <v>501</v>
      </c>
      <c r="D34" s="7">
        <v>1100</v>
      </c>
      <c r="E34" s="7">
        <f t="shared" si="3"/>
        <v>143</v>
      </c>
      <c r="F34" s="7">
        <f t="shared" si="1"/>
        <v>1243</v>
      </c>
      <c r="G34" s="8"/>
      <c r="H34" s="9">
        <v>1279</v>
      </c>
      <c r="I34" s="1"/>
      <c r="M34" s="69" t="s">
        <v>121</v>
      </c>
      <c r="N34" s="58" t="s">
        <v>109</v>
      </c>
      <c r="O34" s="58" t="s">
        <v>109</v>
      </c>
      <c r="P34" s="79" t="s">
        <v>133</v>
      </c>
      <c r="Q34" s="81" t="s">
        <v>145</v>
      </c>
    </row>
    <row r="35" spans="1:17" ht="45" customHeight="1">
      <c r="A35" s="13">
        <v>34</v>
      </c>
      <c r="B35" s="18" t="s">
        <v>85</v>
      </c>
      <c r="C35" s="12">
        <v>502</v>
      </c>
      <c r="D35" s="7">
        <v>550</v>
      </c>
      <c r="E35" s="7">
        <f t="shared" si="3"/>
        <v>71.5</v>
      </c>
      <c r="F35" s="7">
        <f t="shared" ref="F35" si="4">+D35+E35</f>
        <v>621.5</v>
      </c>
      <c r="G35" s="8"/>
      <c r="H35" s="9">
        <v>1279</v>
      </c>
      <c r="I35" s="1"/>
      <c r="M35" s="69" t="s">
        <v>121</v>
      </c>
      <c r="N35" s="58" t="s">
        <v>109</v>
      </c>
      <c r="O35" s="58" t="s">
        <v>109</v>
      </c>
      <c r="P35" s="79" t="s">
        <v>133</v>
      </c>
      <c r="Q35" s="81" t="s">
        <v>145</v>
      </c>
    </row>
    <row r="36" spans="1:17" ht="45" customHeight="1">
      <c r="A36" s="13">
        <v>35</v>
      </c>
      <c r="B36" s="15" t="s">
        <v>72</v>
      </c>
      <c r="C36" s="12">
        <v>504</v>
      </c>
      <c r="D36" s="7">
        <v>550</v>
      </c>
      <c r="E36" s="7">
        <f t="shared" si="3"/>
        <v>71.5</v>
      </c>
      <c r="F36" s="7">
        <f t="shared" ref="F36" si="5">+D36+E36</f>
        <v>621.5</v>
      </c>
      <c r="G36" s="8"/>
      <c r="H36" s="9">
        <v>1279</v>
      </c>
      <c r="I36" s="1"/>
      <c r="M36" s="71" t="s">
        <v>117</v>
      </c>
      <c r="N36" s="62" t="s">
        <v>112</v>
      </c>
      <c r="O36" s="62" t="s">
        <v>112</v>
      </c>
      <c r="P36" s="79" t="s">
        <v>133</v>
      </c>
      <c r="Q36" s="81" t="s">
        <v>145</v>
      </c>
    </row>
    <row r="37" spans="1:17" ht="21" customHeight="1">
      <c r="A37" s="13">
        <v>36</v>
      </c>
      <c r="B37" s="14" t="s">
        <v>18</v>
      </c>
      <c r="C37" s="12">
        <v>201</v>
      </c>
      <c r="D37" s="7">
        <v>2</v>
      </c>
      <c r="E37" s="7">
        <f t="shared" si="3"/>
        <v>0.26</v>
      </c>
      <c r="F37" s="7">
        <f t="shared" si="1"/>
        <v>2.2599999999999998</v>
      </c>
      <c r="G37" s="8"/>
      <c r="H37" s="9">
        <v>867</v>
      </c>
      <c r="I37" s="1"/>
      <c r="M37" s="85" t="s">
        <v>118</v>
      </c>
      <c r="N37" s="86" t="s">
        <v>97</v>
      </c>
      <c r="O37" s="86" t="s">
        <v>97</v>
      </c>
      <c r="P37" s="90" t="s">
        <v>133</v>
      </c>
      <c r="Q37" s="88" t="s">
        <v>104</v>
      </c>
    </row>
    <row r="38" spans="1:17" ht="21" customHeight="1">
      <c r="A38" s="13">
        <v>37</v>
      </c>
      <c r="B38" s="14" t="s">
        <v>19</v>
      </c>
      <c r="C38" s="12">
        <v>173</v>
      </c>
      <c r="D38" s="7">
        <v>1</v>
      </c>
      <c r="E38" s="7">
        <f t="shared" si="3"/>
        <v>0.13</v>
      </c>
      <c r="F38" s="7">
        <f t="shared" si="1"/>
        <v>1.1299999999999999</v>
      </c>
      <c r="G38" s="8"/>
      <c r="H38" s="9">
        <v>867</v>
      </c>
      <c r="I38" s="1"/>
      <c r="M38" s="85"/>
      <c r="N38" s="86"/>
      <c r="O38" s="86"/>
      <c r="P38" s="90"/>
      <c r="Q38" s="88"/>
    </row>
    <row r="39" spans="1:17" ht="21" customHeight="1">
      <c r="A39" s="13">
        <v>38</v>
      </c>
      <c r="B39" s="14" t="s">
        <v>20</v>
      </c>
      <c r="C39" s="12">
        <v>203</v>
      </c>
      <c r="D39" s="7">
        <v>3</v>
      </c>
      <c r="E39" s="7">
        <f t="shared" si="3"/>
        <v>0.39</v>
      </c>
      <c r="F39" s="7">
        <f t="shared" si="1"/>
        <v>3.39</v>
      </c>
      <c r="G39" s="8"/>
      <c r="H39" s="9">
        <v>867</v>
      </c>
      <c r="I39" s="1"/>
      <c r="M39" s="85"/>
      <c r="N39" s="86"/>
      <c r="O39" s="86"/>
      <c r="P39" s="90"/>
      <c r="Q39" s="88"/>
    </row>
    <row r="40" spans="1:17" ht="21" customHeight="1">
      <c r="A40" s="13">
        <v>39</v>
      </c>
      <c r="B40" s="18" t="s">
        <v>84</v>
      </c>
      <c r="C40" s="12">
        <v>128</v>
      </c>
      <c r="D40" s="7">
        <v>3</v>
      </c>
      <c r="E40" s="7">
        <f t="shared" si="3"/>
        <v>0.39</v>
      </c>
      <c r="F40" s="7">
        <f t="shared" si="1"/>
        <v>3.39</v>
      </c>
      <c r="G40" s="8"/>
      <c r="H40" s="9">
        <v>867</v>
      </c>
      <c r="I40" s="1"/>
      <c r="M40" s="85"/>
      <c r="N40" s="86"/>
      <c r="O40" s="86"/>
      <c r="P40" s="90"/>
      <c r="Q40" s="88"/>
    </row>
    <row r="41" spans="1:17" ht="21" customHeight="1" thickBot="1">
      <c r="A41" s="38">
        <v>40</v>
      </c>
      <c r="B41" s="20" t="s">
        <v>86</v>
      </c>
      <c r="C41" s="39">
        <v>67</v>
      </c>
      <c r="D41" s="40">
        <v>1.5</v>
      </c>
      <c r="E41" s="40">
        <f t="shared" si="3"/>
        <v>0.2</v>
      </c>
      <c r="F41" s="40">
        <f t="shared" si="1"/>
        <v>1.7</v>
      </c>
      <c r="G41" s="41"/>
      <c r="H41" s="42">
        <v>867</v>
      </c>
      <c r="I41" s="1"/>
      <c r="M41" s="85"/>
      <c r="N41" s="86"/>
      <c r="O41" s="86"/>
      <c r="P41" s="90"/>
      <c r="Q41" s="88"/>
    </row>
    <row r="42" spans="1:17" ht="60" customHeight="1">
      <c r="A42" s="32">
        <v>41</v>
      </c>
      <c r="B42" s="54" t="s">
        <v>74</v>
      </c>
      <c r="C42" s="34">
        <v>17</v>
      </c>
      <c r="D42" s="35">
        <v>2.5</v>
      </c>
      <c r="E42" s="35">
        <f t="shared" si="3"/>
        <v>0.33</v>
      </c>
      <c r="F42" s="35">
        <f t="shared" si="1"/>
        <v>2.83</v>
      </c>
      <c r="G42" s="36"/>
      <c r="H42" s="37">
        <v>867</v>
      </c>
      <c r="I42" s="1"/>
      <c r="M42" s="84" t="s">
        <v>151</v>
      </c>
      <c r="N42" s="62" t="s">
        <v>97</v>
      </c>
      <c r="O42" s="62" t="s">
        <v>97</v>
      </c>
      <c r="P42" s="79" t="s">
        <v>133</v>
      </c>
      <c r="Q42" s="81" t="s">
        <v>104</v>
      </c>
    </row>
    <row r="43" spans="1:17" ht="21" customHeight="1">
      <c r="A43" s="13">
        <v>42</v>
      </c>
      <c r="B43" s="14" t="s">
        <v>37</v>
      </c>
      <c r="C43" s="12">
        <v>41</v>
      </c>
      <c r="D43" s="7">
        <v>12</v>
      </c>
      <c r="E43" s="7">
        <f t="shared" si="3"/>
        <v>1.56</v>
      </c>
      <c r="F43" s="7">
        <f t="shared" si="1"/>
        <v>13.56</v>
      </c>
      <c r="G43" s="8"/>
      <c r="H43" s="9">
        <v>1022</v>
      </c>
      <c r="I43" s="1"/>
      <c r="M43" s="92" t="s">
        <v>122</v>
      </c>
      <c r="N43" s="86" t="s">
        <v>105</v>
      </c>
      <c r="O43" s="86" t="s">
        <v>105</v>
      </c>
      <c r="P43" s="90" t="s">
        <v>136</v>
      </c>
      <c r="Q43" s="88" t="s">
        <v>145</v>
      </c>
    </row>
    <row r="44" spans="1:17" ht="21" customHeight="1">
      <c r="A44" s="13">
        <v>43</v>
      </c>
      <c r="B44" s="15" t="s">
        <v>75</v>
      </c>
      <c r="C44" s="12">
        <v>41</v>
      </c>
      <c r="D44" s="7">
        <v>12</v>
      </c>
      <c r="E44" s="7">
        <f t="shared" si="3"/>
        <v>1.56</v>
      </c>
      <c r="F44" s="7">
        <f t="shared" si="1"/>
        <v>13.56</v>
      </c>
      <c r="G44" s="8"/>
      <c r="H44" s="9">
        <v>1022</v>
      </c>
      <c r="I44" s="1"/>
      <c r="M44" s="92"/>
      <c r="N44" s="86"/>
      <c r="O44" s="86"/>
      <c r="P44" s="90"/>
      <c r="Q44" s="88"/>
    </row>
    <row r="45" spans="1:17" ht="30" customHeight="1">
      <c r="A45" s="13">
        <v>44</v>
      </c>
      <c r="B45" s="11" t="s">
        <v>57</v>
      </c>
      <c r="C45" s="12">
        <v>30</v>
      </c>
      <c r="D45" s="65"/>
      <c r="E45" s="7"/>
      <c r="F45" s="66" t="s">
        <v>142</v>
      </c>
      <c r="G45" s="8"/>
      <c r="H45" s="9">
        <v>1279</v>
      </c>
      <c r="I45" s="1"/>
      <c r="M45" s="92"/>
      <c r="N45" s="86"/>
      <c r="O45" s="86"/>
      <c r="P45" s="90"/>
      <c r="Q45" s="88"/>
    </row>
    <row r="46" spans="1:17" ht="30" customHeight="1">
      <c r="A46" s="13">
        <v>45</v>
      </c>
      <c r="B46" s="16" t="s">
        <v>77</v>
      </c>
      <c r="C46" s="12">
        <v>33</v>
      </c>
      <c r="D46" s="65"/>
      <c r="E46" s="7"/>
      <c r="F46" s="66" t="s">
        <v>142</v>
      </c>
      <c r="G46" s="8"/>
      <c r="H46" s="9">
        <v>1279</v>
      </c>
      <c r="I46" s="1"/>
      <c r="M46" s="92"/>
      <c r="N46" s="86"/>
      <c r="O46" s="86"/>
      <c r="P46" s="90"/>
      <c r="Q46" s="88"/>
    </row>
    <row r="47" spans="1:17" ht="30" customHeight="1">
      <c r="A47" s="13">
        <v>46</v>
      </c>
      <c r="B47" s="17" t="s">
        <v>78</v>
      </c>
      <c r="C47" s="12">
        <v>37</v>
      </c>
      <c r="D47" s="65"/>
      <c r="E47" s="7"/>
      <c r="F47" s="66" t="s">
        <v>142</v>
      </c>
      <c r="G47" s="8"/>
      <c r="H47" s="9">
        <v>1279</v>
      </c>
      <c r="I47" s="1"/>
      <c r="M47" s="92"/>
      <c r="N47" s="86"/>
      <c r="O47" s="86"/>
      <c r="P47" s="90"/>
      <c r="Q47" s="88"/>
    </row>
    <row r="48" spans="1:17" ht="21" customHeight="1">
      <c r="A48" s="13">
        <v>47</v>
      </c>
      <c r="B48" s="14" t="s">
        <v>45</v>
      </c>
      <c r="C48" s="12">
        <v>33</v>
      </c>
      <c r="D48" s="7">
        <v>1</v>
      </c>
      <c r="E48" s="7">
        <f>ROUND(D48*K$1,2)</f>
        <v>0.13</v>
      </c>
      <c r="F48" s="7">
        <f t="shared" ref="F48:F53" si="6">+D48+E48</f>
        <v>1.1299999999999999</v>
      </c>
      <c r="G48" s="8"/>
      <c r="H48" s="9">
        <v>1279</v>
      </c>
      <c r="I48" s="1"/>
      <c r="M48" s="92"/>
      <c r="N48" s="86"/>
      <c r="O48" s="86"/>
      <c r="P48" s="90"/>
      <c r="Q48" s="88"/>
    </row>
    <row r="49" spans="1:17" ht="21" customHeight="1">
      <c r="A49" s="13">
        <v>48</v>
      </c>
      <c r="B49" s="14" t="s">
        <v>61</v>
      </c>
      <c r="C49" s="12">
        <v>37</v>
      </c>
      <c r="D49" s="7">
        <v>1</v>
      </c>
      <c r="E49" s="7">
        <f>ROUND(D49*K$1,2)</f>
        <v>0.13</v>
      </c>
      <c r="F49" s="7">
        <f t="shared" si="6"/>
        <v>1.1299999999999999</v>
      </c>
      <c r="G49" s="8"/>
      <c r="H49" s="9">
        <v>1279</v>
      </c>
      <c r="I49" s="1"/>
      <c r="M49" s="92"/>
      <c r="N49" s="86"/>
      <c r="O49" s="86"/>
      <c r="P49" s="90"/>
      <c r="Q49" s="88"/>
    </row>
    <row r="50" spans="1:17" ht="21" customHeight="1">
      <c r="A50" s="13">
        <v>49</v>
      </c>
      <c r="B50" s="14" t="s">
        <v>40</v>
      </c>
      <c r="C50" s="12">
        <v>14</v>
      </c>
      <c r="D50" s="7">
        <v>5</v>
      </c>
      <c r="E50" s="7">
        <f>ROUND(D50*K$1,2)</f>
        <v>0.65</v>
      </c>
      <c r="F50" s="7">
        <f t="shared" si="6"/>
        <v>5.65</v>
      </c>
      <c r="G50" s="8"/>
      <c r="H50" s="9">
        <v>1279</v>
      </c>
      <c r="I50" s="1"/>
      <c r="M50" s="92"/>
      <c r="N50" s="86"/>
      <c r="O50" s="86"/>
      <c r="P50" s="90"/>
      <c r="Q50" s="88"/>
    </row>
    <row r="51" spans="1:17" ht="30" customHeight="1">
      <c r="A51" s="13">
        <v>50</v>
      </c>
      <c r="B51" s="11" t="s">
        <v>43</v>
      </c>
      <c r="C51" s="12">
        <v>506</v>
      </c>
      <c r="D51" s="7">
        <v>500</v>
      </c>
      <c r="E51" s="7">
        <v>0</v>
      </c>
      <c r="F51" s="7">
        <f t="shared" si="6"/>
        <v>500</v>
      </c>
      <c r="G51" s="8"/>
      <c r="H51" s="9">
        <v>1279</v>
      </c>
      <c r="I51" s="1"/>
      <c r="M51" s="92"/>
      <c r="N51" s="86"/>
      <c r="O51" s="86"/>
      <c r="P51" s="90"/>
      <c r="Q51" s="88"/>
    </row>
    <row r="52" spans="1:17" ht="30" customHeight="1">
      <c r="A52" s="13">
        <v>51</v>
      </c>
      <c r="B52" s="11" t="s">
        <v>42</v>
      </c>
      <c r="C52" s="12">
        <v>507</v>
      </c>
      <c r="D52" s="7">
        <v>1000</v>
      </c>
      <c r="E52" s="7">
        <v>0</v>
      </c>
      <c r="F52" s="7">
        <f t="shared" si="6"/>
        <v>1000</v>
      </c>
      <c r="G52" s="8"/>
      <c r="H52" s="9">
        <v>1279</v>
      </c>
      <c r="I52" s="1"/>
      <c r="M52" s="92"/>
      <c r="N52" s="86"/>
      <c r="O52" s="86"/>
      <c r="P52" s="90"/>
      <c r="Q52" s="88"/>
    </row>
    <row r="53" spans="1:17" ht="21" customHeight="1">
      <c r="A53" s="13">
        <v>52</v>
      </c>
      <c r="B53" s="14" t="s">
        <v>44</v>
      </c>
      <c r="C53" s="12">
        <v>508</v>
      </c>
      <c r="D53" s="7">
        <v>1000</v>
      </c>
      <c r="E53" s="7">
        <f>ROUND(D53*K$1,2)</f>
        <v>130</v>
      </c>
      <c r="F53" s="7">
        <f t="shared" si="6"/>
        <v>1130</v>
      </c>
      <c r="G53" s="8"/>
      <c r="H53" s="9">
        <v>1279</v>
      </c>
      <c r="I53" s="1"/>
      <c r="M53" s="92"/>
      <c r="N53" s="86"/>
      <c r="O53" s="86"/>
      <c r="P53" s="90"/>
      <c r="Q53" s="88"/>
    </row>
    <row r="54" spans="1:17" ht="21" customHeight="1">
      <c r="A54" s="13">
        <v>53</v>
      </c>
      <c r="B54" s="14" t="s">
        <v>41</v>
      </c>
      <c r="C54" s="12">
        <v>509</v>
      </c>
      <c r="D54" s="7"/>
      <c r="E54" s="7"/>
      <c r="F54" s="66" t="s">
        <v>142</v>
      </c>
      <c r="G54" s="8"/>
      <c r="H54" s="9">
        <v>1279</v>
      </c>
      <c r="I54" s="1"/>
      <c r="M54" s="92"/>
      <c r="N54" s="86"/>
      <c r="O54" s="86"/>
      <c r="P54" s="90"/>
      <c r="Q54" s="88"/>
    </row>
    <row r="55" spans="1:17" ht="21" customHeight="1">
      <c r="A55" s="13">
        <v>54</v>
      </c>
      <c r="B55" s="14" t="s">
        <v>67</v>
      </c>
      <c r="C55" s="12">
        <v>127</v>
      </c>
      <c r="D55" s="7">
        <v>1000</v>
      </c>
      <c r="E55" s="7">
        <v>0</v>
      </c>
      <c r="F55" s="7">
        <f>+D55+E55</f>
        <v>1000</v>
      </c>
      <c r="G55" s="8"/>
      <c r="H55" s="9">
        <v>1279</v>
      </c>
      <c r="I55" s="1"/>
      <c r="M55" s="92"/>
      <c r="N55" s="86"/>
      <c r="O55" s="86"/>
      <c r="P55" s="90"/>
      <c r="Q55" s="88"/>
    </row>
    <row r="56" spans="1:17" ht="21" customHeight="1">
      <c r="A56" s="13">
        <v>55</v>
      </c>
      <c r="B56" s="14" t="s">
        <v>47</v>
      </c>
      <c r="C56" s="12">
        <v>50</v>
      </c>
      <c r="D56" s="7">
        <v>114.29</v>
      </c>
      <c r="E56" s="7">
        <v>0</v>
      </c>
      <c r="F56" s="7">
        <f>+D56+E56</f>
        <v>114.29</v>
      </c>
      <c r="G56" s="8"/>
      <c r="H56" s="9">
        <v>1279</v>
      </c>
      <c r="I56" s="1"/>
      <c r="M56" s="92" t="s">
        <v>123</v>
      </c>
      <c r="N56" s="86" t="s">
        <v>108</v>
      </c>
      <c r="O56" s="86" t="s">
        <v>97</v>
      </c>
      <c r="P56" s="86" t="s">
        <v>87</v>
      </c>
      <c r="Q56" s="89" t="s">
        <v>87</v>
      </c>
    </row>
    <row r="57" spans="1:17" ht="21" customHeight="1">
      <c r="A57" s="13">
        <v>56</v>
      </c>
      <c r="B57" s="14" t="s">
        <v>46</v>
      </c>
      <c r="C57" s="12">
        <v>50</v>
      </c>
      <c r="D57" s="7">
        <v>3428.57</v>
      </c>
      <c r="E57" s="7">
        <v>0</v>
      </c>
      <c r="F57" s="7">
        <f>+D57+E57</f>
        <v>3428.57</v>
      </c>
      <c r="G57" s="8"/>
      <c r="H57" s="9">
        <v>1279</v>
      </c>
      <c r="I57" s="1"/>
      <c r="M57" s="92"/>
      <c r="N57" s="86"/>
      <c r="O57" s="86"/>
      <c r="P57" s="86"/>
      <c r="Q57" s="89"/>
    </row>
    <row r="58" spans="1:17" ht="21" customHeight="1">
      <c r="A58" s="13">
        <v>57</v>
      </c>
      <c r="B58" s="14" t="s">
        <v>62</v>
      </c>
      <c r="C58" s="12">
        <v>503</v>
      </c>
      <c r="D58" s="7">
        <v>1100</v>
      </c>
      <c r="E58" s="7">
        <v>0</v>
      </c>
      <c r="F58" s="7">
        <f t="shared" ref="F58:F62" si="7">+D58+E58</f>
        <v>1100</v>
      </c>
      <c r="G58" s="8"/>
      <c r="H58" s="9">
        <v>1279</v>
      </c>
      <c r="I58" s="1"/>
      <c r="M58" s="92"/>
      <c r="N58" s="86"/>
      <c r="O58" s="86"/>
      <c r="P58" s="86"/>
      <c r="Q58" s="89"/>
    </row>
    <row r="59" spans="1:17" ht="21" customHeight="1">
      <c r="A59" s="13">
        <v>58</v>
      </c>
      <c r="B59" s="14" t="s">
        <v>64</v>
      </c>
      <c r="C59" s="12">
        <v>505</v>
      </c>
      <c r="D59" s="7">
        <v>114.29</v>
      </c>
      <c r="E59" s="7">
        <v>0</v>
      </c>
      <c r="F59" s="7">
        <f>+D59+E59</f>
        <v>114.29</v>
      </c>
      <c r="G59" s="8"/>
      <c r="H59" s="25"/>
      <c r="I59" s="1"/>
      <c r="M59" s="92"/>
      <c r="N59" s="86"/>
      <c r="O59" s="86"/>
      <c r="P59" s="86"/>
      <c r="Q59" s="89"/>
    </row>
    <row r="60" spans="1:17" ht="21" customHeight="1">
      <c r="A60" s="13">
        <v>59</v>
      </c>
      <c r="B60" s="14" t="s">
        <v>63</v>
      </c>
      <c r="C60" s="12">
        <v>505</v>
      </c>
      <c r="D60" s="7">
        <v>3428.57</v>
      </c>
      <c r="E60" s="7">
        <v>0</v>
      </c>
      <c r="F60" s="7">
        <f>+D60+E60</f>
        <v>3428.57</v>
      </c>
      <c r="G60" s="8"/>
      <c r="H60" s="9">
        <v>1279</v>
      </c>
      <c r="I60" s="1"/>
      <c r="M60" s="92"/>
      <c r="N60" s="86"/>
      <c r="O60" s="86"/>
      <c r="P60" s="86"/>
      <c r="Q60" s="89"/>
    </row>
    <row r="61" spans="1:17" ht="30" customHeight="1">
      <c r="A61" s="13">
        <v>60</v>
      </c>
      <c r="B61" s="17" t="s">
        <v>79</v>
      </c>
      <c r="C61" s="12">
        <v>48</v>
      </c>
      <c r="D61" s="7">
        <v>1.1399999999999999</v>
      </c>
      <c r="E61" s="7">
        <v>0</v>
      </c>
      <c r="F61" s="7">
        <f t="shared" si="7"/>
        <v>1.1399999999999999</v>
      </c>
      <c r="G61" s="8"/>
      <c r="H61" s="9">
        <v>1279</v>
      </c>
      <c r="I61" s="1"/>
      <c r="M61" s="92" t="s">
        <v>124</v>
      </c>
      <c r="N61" s="86" t="s">
        <v>110</v>
      </c>
      <c r="O61" s="86" t="s">
        <v>97</v>
      </c>
      <c r="P61" s="86" t="s">
        <v>87</v>
      </c>
      <c r="Q61" s="89" t="s">
        <v>87</v>
      </c>
    </row>
    <row r="62" spans="1:17" ht="30" customHeight="1">
      <c r="A62" s="13">
        <v>61</v>
      </c>
      <c r="B62" s="17" t="s">
        <v>80</v>
      </c>
      <c r="C62" s="12">
        <v>48</v>
      </c>
      <c r="D62" s="7">
        <v>3.5</v>
      </c>
      <c r="E62" s="7">
        <v>0</v>
      </c>
      <c r="F62" s="7">
        <f t="shared" si="7"/>
        <v>3.5</v>
      </c>
      <c r="G62" s="8"/>
      <c r="H62" s="9">
        <v>1279</v>
      </c>
      <c r="I62" s="1"/>
      <c r="M62" s="92"/>
      <c r="N62" s="86"/>
      <c r="O62" s="86"/>
      <c r="P62" s="86"/>
      <c r="Q62" s="89"/>
    </row>
    <row r="63" spans="1:17" ht="35.1" customHeight="1">
      <c r="A63" s="13">
        <v>62</v>
      </c>
      <c r="B63" s="14" t="s">
        <v>65</v>
      </c>
      <c r="C63" s="12">
        <v>150</v>
      </c>
      <c r="D63" s="7"/>
      <c r="E63" s="7"/>
      <c r="F63" s="7"/>
      <c r="G63" s="8"/>
      <c r="H63" s="9">
        <v>532</v>
      </c>
      <c r="I63" s="1"/>
      <c r="M63" s="72" t="s">
        <v>125</v>
      </c>
      <c r="N63" s="58" t="s">
        <v>108</v>
      </c>
      <c r="O63" s="59" t="s">
        <v>97</v>
      </c>
      <c r="P63" s="91" t="s">
        <v>150</v>
      </c>
      <c r="Q63" s="63" t="s">
        <v>87</v>
      </c>
    </row>
    <row r="64" spans="1:17" ht="35.1" customHeight="1">
      <c r="A64" s="13">
        <v>63</v>
      </c>
      <c r="B64" s="14" t="s">
        <v>36</v>
      </c>
      <c r="C64" s="12">
        <v>16</v>
      </c>
      <c r="D64" s="7"/>
      <c r="E64" s="7"/>
      <c r="F64" s="7"/>
      <c r="G64" s="8"/>
      <c r="H64" s="9">
        <v>532</v>
      </c>
      <c r="I64" s="1"/>
      <c r="M64" s="72" t="s">
        <v>126</v>
      </c>
      <c r="N64" s="58" t="s">
        <v>108</v>
      </c>
      <c r="O64" s="59" t="s">
        <v>97</v>
      </c>
      <c r="P64" s="91"/>
      <c r="Q64" s="63" t="s">
        <v>87</v>
      </c>
    </row>
    <row r="65" spans="1:17" ht="45" customHeight="1">
      <c r="A65" s="13">
        <v>64</v>
      </c>
      <c r="B65" s="11" t="s">
        <v>58</v>
      </c>
      <c r="C65" s="12">
        <v>169</v>
      </c>
      <c r="D65" s="7"/>
      <c r="E65" s="7"/>
      <c r="F65" s="7"/>
      <c r="G65" s="8"/>
      <c r="H65" s="9">
        <v>867</v>
      </c>
      <c r="I65" s="1"/>
      <c r="M65" s="72" t="s">
        <v>127</v>
      </c>
      <c r="N65" s="58" t="s">
        <v>108</v>
      </c>
      <c r="O65" s="59" t="s">
        <v>97</v>
      </c>
      <c r="P65" s="58" t="s">
        <v>87</v>
      </c>
      <c r="Q65" s="60" t="s">
        <v>87</v>
      </c>
    </row>
    <row r="66" spans="1:17" ht="21" customHeight="1">
      <c r="A66" s="13">
        <v>65</v>
      </c>
      <c r="B66" s="14" t="s">
        <v>48</v>
      </c>
      <c r="C66" s="12">
        <v>15</v>
      </c>
      <c r="D66" s="7"/>
      <c r="E66" s="7"/>
      <c r="F66" s="7"/>
      <c r="G66" s="8"/>
      <c r="H66" s="9">
        <v>1279</v>
      </c>
      <c r="I66" s="1"/>
      <c r="M66" s="92" t="s">
        <v>128</v>
      </c>
      <c r="N66" s="86" t="s">
        <v>109</v>
      </c>
      <c r="O66" s="86" t="s">
        <v>97</v>
      </c>
      <c r="P66" s="90" t="s">
        <v>138</v>
      </c>
      <c r="Q66" s="89" t="s">
        <v>87</v>
      </c>
    </row>
    <row r="67" spans="1:17" ht="21" customHeight="1">
      <c r="A67" s="13">
        <v>66</v>
      </c>
      <c r="B67" s="14" t="s">
        <v>49</v>
      </c>
      <c r="C67" s="12">
        <v>205</v>
      </c>
      <c r="D67" s="7"/>
      <c r="E67" s="7"/>
      <c r="F67" s="7"/>
      <c r="G67" s="8"/>
      <c r="H67" s="9">
        <v>1279</v>
      </c>
      <c r="I67" s="1"/>
      <c r="M67" s="92"/>
      <c r="N67" s="86"/>
      <c r="O67" s="86"/>
      <c r="P67" s="90"/>
      <c r="Q67" s="89"/>
    </row>
    <row r="68" spans="1:17" ht="21" customHeight="1">
      <c r="A68" s="13">
        <v>67</v>
      </c>
      <c r="B68" s="14" t="s">
        <v>51</v>
      </c>
      <c r="C68" s="12">
        <v>18</v>
      </c>
      <c r="D68" s="7"/>
      <c r="E68" s="7"/>
      <c r="F68" s="7"/>
      <c r="G68" s="8"/>
      <c r="H68" s="9">
        <v>1279</v>
      </c>
      <c r="I68" s="1"/>
      <c r="M68" s="92"/>
      <c r="N68" s="86"/>
      <c r="O68" s="86"/>
      <c r="P68" s="90"/>
      <c r="Q68" s="89"/>
    </row>
    <row r="69" spans="1:17" ht="21" customHeight="1">
      <c r="A69" s="13">
        <v>68</v>
      </c>
      <c r="B69" s="14" t="s">
        <v>50</v>
      </c>
      <c r="C69" s="12">
        <v>205</v>
      </c>
      <c r="D69" s="7"/>
      <c r="E69" s="7"/>
      <c r="F69" s="7"/>
      <c r="G69" s="8"/>
      <c r="H69" s="9">
        <v>1279</v>
      </c>
      <c r="I69" s="1"/>
      <c r="M69" s="92"/>
      <c r="N69" s="86"/>
      <c r="O69" s="86"/>
      <c r="P69" s="90"/>
      <c r="Q69" s="89"/>
    </row>
    <row r="70" spans="1:17" ht="21" customHeight="1">
      <c r="A70" s="13">
        <v>69</v>
      </c>
      <c r="B70" s="15" t="s">
        <v>73</v>
      </c>
      <c r="C70" s="12">
        <v>15</v>
      </c>
      <c r="D70" s="7"/>
      <c r="E70" s="7"/>
      <c r="F70" s="7"/>
      <c r="G70" s="8"/>
      <c r="H70" s="9">
        <v>1279</v>
      </c>
      <c r="I70" s="1"/>
      <c r="M70" s="92" t="s">
        <v>129</v>
      </c>
      <c r="N70" s="86" t="s">
        <v>110</v>
      </c>
      <c r="O70" s="86" t="s">
        <v>97</v>
      </c>
      <c r="P70" s="86" t="s">
        <v>87</v>
      </c>
      <c r="Q70" s="89" t="s">
        <v>87</v>
      </c>
    </row>
    <row r="71" spans="1:17" ht="21" customHeight="1">
      <c r="A71" s="13">
        <v>70</v>
      </c>
      <c r="B71" s="14" t="s">
        <v>38</v>
      </c>
      <c r="C71" s="12">
        <v>20</v>
      </c>
      <c r="D71" s="7"/>
      <c r="E71" s="7"/>
      <c r="F71" s="7"/>
      <c r="G71" s="8"/>
      <c r="H71" s="9">
        <v>1279</v>
      </c>
      <c r="I71" s="1"/>
      <c r="M71" s="92"/>
      <c r="N71" s="86"/>
      <c r="O71" s="86"/>
      <c r="P71" s="86"/>
      <c r="Q71" s="89"/>
    </row>
    <row r="72" spans="1:17" ht="21" customHeight="1">
      <c r="A72" s="13">
        <v>71</v>
      </c>
      <c r="B72" s="14" t="s">
        <v>52</v>
      </c>
      <c r="C72" s="12">
        <v>15</v>
      </c>
      <c r="D72" s="7"/>
      <c r="E72" s="7"/>
      <c r="F72" s="7"/>
      <c r="G72" s="8"/>
      <c r="H72" s="9">
        <v>1279</v>
      </c>
      <c r="I72" s="1"/>
      <c r="M72" s="92"/>
      <c r="N72" s="86"/>
      <c r="O72" s="86"/>
      <c r="P72" s="86"/>
      <c r="Q72" s="89"/>
    </row>
    <row r="73" spans="1:17" ht="21" customHeight="1">
      <c r="A73" s="13">
        <v>72</v>
      </c>
      <c r="B73" s="15" t="s">
        <v>70</v>
      </c>
      <c r="C73" s="12" t="s">
        <v>87</v>
      </c>
      <c r="D73" s="7"/>
      <c r="E73" s="7"/>
      <c r="F73" s="7"/>
      <c r="G73" s="8"/>
      <c r="H73" s="9">
        <v>1279</v>
      </c>
      <c r="I73" s="1"/>
      <c r="M73" s="92"/>
      <c r="N73" s="86"/>
      <c r="O73" s="86"/>
      <c r="P73" s="86"/>
      <c r="Q73" s="89"/>
    </row>
    <row r="74" spans="1:17" ht="21" customHeight="1">
      <c r="A74" s="13">
        <v>73</v>
      </c>
      <c r="B74" s="15" t="s">
        <v>68</v>
      </c>
      <c r="C74" s="12">
        <v>20</v>
      </c>
      <c r="D74" s="7"/>
      <c r="E74" s="7"/>
      <c r="F74" s="7"/>
      <c r="G74" s="8"/>
      <c r="H74" s="9">
        <v>1279</v>
      </c>
      <c r="I74" s="1"/>
      <c r="M74" s="92"/>
      <c r="N74" s="86"/>
      <c r="O74" s="86"/>
      <c r="P74" s="86"/>
      <c r="Q74" s="89"/>
    </row>
    <row r="75" spans="1:17" ht="21" customHeight="1">
      <c r="A75" s="13">
        <v>74</v>
      </c>
      <c r="B75" s="14" t="s">
        <v>53</v>
      </c>
      <c r="C75" s="12">
        <v>15</v>
      </c>
      <c r="D75" s="7"/>
      <c r="E75" s="7"/>
      <c r="F75" s="7"/>
      <c r="G75" s="8"/>
      <c r="H75" s="9">
        <v>1279</v>
      </c>
      <c r="I75" s="1"/>
      <c r="M75" s="92"/>
      <c r="N75" s="86"/>
      <c r="O75" s="86"/>
      <c r="P75" s="86"/>
      <c r="Q75" s="89"/>
    </row>
    <row r="76" spans="1:17" ht="21" customHeight="1">
      <c r="A76" s="13">
        <v>75</v>
      </c>
      <c r="B76" s="14" t="s">
        <v>39</v>
      </c>
      <c r="C76" s="12">
        <v>20</v>
      </c>
      <c r="D76" s="7"/>
      <c r="E76" s="7"/>
      <c r="F76" s="7"/>
      <c r="G76" s="8"/>
      <c r="H76" s="9">
        <v>1279</v>
      </c>
      <c r="I76" s="1"/>
      <c r="M76" s="92"/>
      <c r="N76" s="86"/>
      <c r="O76" s="86"/>
      <c r="P76" s="86"/>
      <c r="Q76" s="89"/>
    </row>
    <row r="77" spans="1:17" ht="21" customHeight="1">
      <c r="A77" s="13">
        <v>76</v>
      </c>
      <c r="B77" s="14" t="s">
        <v>54</v>
      </c>
      <c r="C77" s="12">
        <v>15</v>
      </c>
      <c r="D77" s="7"/>
      <c r="E77" s="7"/>
      <c r="F77" s="7"/>
      <c r="G77" s="8"/>
      <c r="H77" s="9">
        <v>1279</v>
      </c>
      <c r="I77" s="1"/>
      <c r="M77" s="92"/>
      <c r="N77" s="86"/>
      <c r="O77" s="86"/>
      <c r="P77" s="86"/>
      <c r="Q77" s="89"/>
    </row>
    <row r="78" spans="1:17" ht="21" customHeight="1" thickBot="1">
      <c r="A78" s="13">
        <v>77</v>
      </c>
      <c r="B78" s="14" t="s">
        <v>66</v>
      </c>
      <c r="C78" s="12">
        <v>15</v>
      </c>
      <c r="D78" s="7"/>
      <c r="E78" s="7"/>
      <c r="F78" s="7"/>
      <c r="G78" s="8"/>
      <c r="H78" s="9">
        <v>1279</v>
      </c>
      <c r="I78" s="1"/>
      <c r="M78" s="92"/>
      <c r="N78" s="86"/>
      <c r="O78" s="86"/>
      <c r="P78" s="86"/>
      <c r="Q78" s="89"/>
    </row>
    <row r="79" spans="1:17" ht="21" customHeight="1">
      <c r="A79" s="32">
        <v>79</v>
      </c>
      <c r="B79" s="33" t="s">
        <v>90</v>
      </c>
      <c r="C79" s="34">
        <v>400</v>
      </c>
      <c r="D79" s="35">
        <v>1.55</v>
      </c>
      <c r="E79" s="35">
        <f>ROUND(D79*K$1,2)</f>
        <v>0.2</v>
      </c>
      <c r="F79" s="35">
        <f t="shared" ref="F79:F82" si="8">+D79+E79</f>
        <v>1.75</v>
      </c>
      <c r="G79" s="36"/>
      <c r="H79" s="37">
        <v>1279</v>
      </c>
      <c r="I79" s="1"/>
      <c r="M79" s="92" t="s">
        <v>130</v>
      </c>
      <c r="N79" s="86" t="s">
        <v>107</v>
      </c>
      <c r="O79" s="86" t="s">
        <v>107</v>
      </c>
      <c r="P79" s="90" t="s">
        <v>137</v>
      </c>
      <c r="Q79" s="89" t="s">
        <v>87</v>
      </c>
    </row>
    <row r="80" spans="1:17" ht="21" customHeight="1">
      <c r="A80" s="13">
        <v>80</v>
      </c>
      <c r="B80" s="14" t="s">
        <v>91</v>
      </c>
      <c r="C80" s="12">
        <v>401</v>
      </c>
      <c r="D80" s="7">
        <v>1.33</v>
      </c>
      <c r="E80" s="7">
        <f>ROUND(D80*K$1,2)</f>
        <v>0.17</v>
      </c>
      <c r="F80" s="7">
        <f t="shared" si="8"/>
        <v>1.5</v>
      </c>
      <c r="G80" s="8"/>
      <c r="H80" s="9">
        <v>1279</v>
      </c>
      <c r="I80" s="1"/>
      <c r="M80" s="92"/>
      <c r="N80" s="86"/>
      <c r="O80" s="86"/>
      <c r="P80" s="90"/>
      <c r="Q80" s="89"/>
    </row>
    <row r="81" spans="1:17" ht="21" customHeight="1">
      <c r="A81" s="13">
        <v>81</v>
      </c>
      <c r="B81" s="47" t="s">
        <v>93</v>
      </c>
      <c r="C81" s="12">
        <v>402</v>
      </c>
      <c r="D81" s="7">
        <v>3.1</v>
      </c>
      <c r="E81" s="7">
        <f>ROUND(D81*K$1,2)</f>
        <v>0.4</v>
      </c>
      <c r="F81" s="7">
        <f t="shared" si="8"/>
        <v>3.5</v>
      </c>
      <c r="G81" s="8"/>
      <c r="H81" s="9">
        <v>1279</v>
      </c>
      <c r="I81" s="1"/>
      <c r="M81" s="92"/>
      <c r="N81" s="86"/>
      <c r="O81" s="86"/>
      <c r="P81" s="90"/>
      <c r="Q81" s="89"/>
    </row>
    <row r="82" spans="1:17" ht="21" customHeight="1">
      <c r="A82" s="13">
        <v>82</v>
      </c>
      <c r="B82" s="47" t="s">
        <v>92</v>
      </c>
      <c r="C82" s="12">
        <v>403</v>
      </c>
      <c r="D82" s="7">
        <v>0.22</v>
      </c>
      <c r="E82" s="7">
        <f>ROUND(D82*K$1,2)</f>
        <v>0.03</v>
      </c>
      <c r="F82" s="7">
        <f t="shared" si="8"/>
        <v>0.25</v>
      </c>
      <c r="G82" s="8"/>
      <c r="H82" s="9">
        <v>1279</v>
      </c>
      <c r="I82" s="1"/>
      <c r="M82" s="92"/>
      <c r="N82" s="86"/>
      <c r="O82" s="86"/>
      <c r="P82" s="90"/>
      <c r="Q82" s="89"/>
    </row>
    <row r="83" spans="1:17" ht="27" customHeight="1">
      <c r="A83" s="13">
        <v>83</v>
      </c>
      <c r="B83" s="48" t="s">
        <v>94</v>
      </c>
      <c r="C83" s="12">
        <v>510</v>
      </c>
      <c r="D83" s="7"/>
      <c r="E83" s="7"/>
      <c r="F83" s="7"/>
      <c r="G83" s="8"/>
      <c r="H83" s="9">
        <v>1279</v>
      </c>
      <c r="I83" s="1"/>
      <c r="M83" s="69" t="s">
        <v>132</v>
      </c>
      <c r="N83" s="58" t="s">
        <v>108</v>
      </c>
      <c r="O83" s="59" t="s">
        <v>97</v>
      </c>
      <c r="P83" s="59" t="s">
        <v>87</v>
      </c>
      <c r="Q83" s="63" t="s">
        <v>87</v>
      </c>
    </row>
    <row r="84" spans="1:17" ht="21" customHeight="1">
      <c r="A84" s="13">
        <v>84</v>
      </c>
      <c r="B84" s="49" t="s">
        <v>95</v>
      </c>
      <c r="C84" s="12">
        <v>511</v>
      </c>
      <c r="D84" s="7"/>
      <c r="E84" s="7"/>
      <c r="F84" s="7"/>
      <c r="G84" s="8"/>
      <c r="H84" s="9">
        <v>1279</v>
      </c>
      <c r="I84" s="1"/>
      <c r="M84" s="92" t="s">
        <v>131</v>
      </c>
      <c r="N84" s="86" t="s">
        <v>108</v>
      </c>
      <c r="O84" s="86" t="s">
        <v>97</v>
      </c>
      <c r="P84" s="86" t="s">
        <v>87</v>
      </c>
      <c r="Q84" s="89" t="s">
        <v>87</v>
      </c>
    </row>
    <row r="85" spans="1:17" ht="21" customHeight="1">
      <c r="A85" s="13">
        <v>85</v>
      </c>
      <c r="B85" s="49" t="s">
        <v>96</v>
      </c>
      <c r="C85" s="12">
        <v>512</v>
      </c>
      <c r="D85" s="7"/>
      <c r="E85" s="7"/>
      <c r="F85" s="7"/>
      <c r="G85" s="8"/>
      <c r="H85" s="9">
        <v>1279</v>
      </c>
      <c r="I85" s="1"/>
      <c r="M85" s="92"/>
      <c r="N85" s="86"/>
      <c r="O85" s="86"/>
      <c r="P85" s="86"/>
      <c r="Q85" s="89"/>
    </row>
    <row r="86" spans="1:17" ht="21" customHeight="1" thickBot="1">
      <c r="A86" s="21"/>
      <c r="B86" s="20"/>
      <c r="C86" s="20"/>
      <c r="D86" s="20"/>
      <c r="E86" s="20"/>
      <c r="F86" s="20"/>
      <c r="G86" s="20"/>
      <c r="H86" s="22"/>
      <c r="I86" s="1"/>
      <c r="M86" s="73"/>
      <c r="N86" s="64"/>
      <c r="O86" s="64"/>
      <c r="P86" s="82"/>
      <c r="Q86" s="83"/>
    </row>
    <row r="87" spans="1:17" ht="15" customHeight="1">
      <c r="C87" s="1"/>
      <c r="D87" s="1"/>
      <c r="E87" s="1"/>
      <c r="F87" s="1"/>
      <c r="G87" s="1"/>
      <c r="H87" s="1"/>
      <c r="I87" s="1"/>
    </row>
    <row r="88" spans="1:17" ht="15" customHeight="1">
      <c r="C88" s="1"/>
      <c r="D88" s="1"/>
      <c r="E88" s="1"/>
      <c r="F88" s="1"/>
      <c r="G88" s="1"/>
      <c r="H88" s="1"/>
      <c r="I88" s="1"/>
    </row>
    <row r="89" spans="1:17" ht="15" customHeight="1">
      <c r="C89" s="1"/>
      <c r="D89" s="1"/>
      <c r="E89" s="1"/>
      <c r="F89" s="1"/>
      <c r="G89" s="1"/>
      <c r="H89" s="1"/>
      <c r="I89" s="1"/>
    </row>
    <row r="90" spans="1:17" ht="15" customHeight="1">
      <c r="C90" s="1"/>
      <c r="D90" s="1"/>
      <c r="E90" s="1"/>
      <c r="F90" s="1"/>
      <c r="G90" s="1"/>
      <c r="H90" s="1"/>
      <c r="I90" s="1"/>
    </row>
    <row r="91" spans="1:17" ht="15" customHeight="1">
      <c r="C91" s="1"/>
      <c r="D91" s="1"/>
      <c r="E91" s="1"/>
      <c r="F91" s="1"/>
      <c r="G91" s="1"/>
      <c r="H91" s="1"/>
      <c r="I91" s="1"/>
    </row>
    <row r="92" spans="1:17" ht="15" customHeight="1">
      <c r="C92" s="1"/>
      <c r="D92" s="1"/>
      <c r="E92" s="1"/>
      <c r="F92" s="1"/>
      <c r="G92" s="1"/>
      <c r="H92" s="1"/>
      <c r="I92" s="1"/>
    </row>
    <row r="93" spans="1:17" ht="15" customHeight="1">
      <c r="C93" s="1"/>
      <c r="D93" s="1"/>
      <c r="E93" s="1"/>
      <c r="F93" s="1"/>
      <c r="G93" s="1"/>
      <c r="H93" s="1"/>
      <c r="I93" s="1"/>
    </row>
    <row r="94" spans="1:17" ht="15" customHeight="1">
      <c r="C94" s="1"/>
      <c r="D94" s="1"/>
      <c r="E94" s="1"/>
      <c r="F94" s="1"/>
      <c r="G94" s="1"/>
      <c r="H94" s="1"/>
      <c r="I94" s="1"/>
    </row>
    <row r="95" spans="1:17" ht="15" customHeight="1">
      <c r="C95" s="1"/>
      <c r="D95" s="1"/>
      <c r="E95" s="1"/>
      <c r="F95" s="1"/>
      <c r="G95" s="1"/>
      <c r="H95" s="1"/>
      <c r="I95" s="1"/>
    </row>
    <row r="96" spans="1:17" ht="15" customHeight="1">
      <c r="C96" s="1"/>
      <c r="D96" s="1"/>
      <c r="E96" s="1"/>
      <c r="F96" s="1"/>
      <c r="G96" s="1"/>
      <c r="H96" s="1"/>
      <c r="I96" s="1"/>
    </row>
    <row r="97" spans="3:9" ht="15" customHeight="1">
      <c r="C97" s="1"/>
      <c r="D97" s="1"/>
      <c r="E97" s="1"/>
      <c r="F97" s="1"/>
      <c r="G97" s="1"/>
      <c r="H97" s="1"/>
      <c r="I97" s="1"/>
    </row>
    <row r="98" spans="3:9" ht="15" customHeight="1"/>
    <row r="99" spans="3:9" ht="15" customHeight="1"/>
    <row r="100" spans="3:9" ht="15" customHeight="1"/>
    <row r="101" spans="3:9" ht="15" customHeight="1"/>
    <row r="102" spans="3:9" ht="15" customHeight="1"/>
    <row r="103" spans="3:9" ht="15" customHeight="1"/>
    <row r="104" spans="3:9" ht="15" customHeight="1"/>
    <row r="105" spans="3:9" ht="15" customHeight="1"/>
    <row r="106" spans="3:9" ht="15" customHeight="1"/>
    <row r="107" spans="3:9" ht="15" customHeight="1"/>
    <row r="108" spans="3:9" ht="15" customHeight="1"/>
    <row r="109" spans="3:9" ht="15" customHeight="1"/>
    <row r="110" spans="3:9" ht="15" customHeight="1"/>
    <row r="111" spans="3:9" ht="15" customHeight="1"/>
    <row r="112" spans="3:9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</sheetData>
  <autoFilter ref="A1:Q85"/>
  <sortState ref="B61:H62">
    <sortCondition descending="1" ref="B61"/>
  </sortState>
  <mergeCells count="69">
    <mergeCell ref="M2:M4"/>
    <mergeCell ref="N2:N4"/>
    <mergeCell ref="O2:O4"/>
    <mergeCell ref="P2:P4"/>
    <mergeCell ref="M7:M11"/>
    <mergeCell ref="N7:N11"/>
    <mergeCell ref="O7:O11"/>
    <mergeCell ref="P7:P11"/>
    <mergeCell ref="M12:M15"/>
    <mergeCell ref="N12:N15"/>
    <mergeCell ref="O12:O15"/>
    <mergeCell ref="P12:P15"/>
    <mergeCell ref="M16:M18"/>
    <mergeCell ref="N16:N18"/>
    <mergeCell ref="O16:O18"/>
    <mergeCell ref="P16:P18"/>
    <mergeCell ref="P43:P55"/>
    <mergeCell ref="M56:M60"/>
    <mergeCell ref="N56:N60"/>
    <mergeCell ref="O56:O60"/>
    <mergeCell ref="P56:P60"/>
    <mergeCell ref="Q2:Q4"/>
    <mergeCell ref="Q7:Q11"/>
    <mergeCell ref="Q12:Q15"/>
    <mergeCell ref="Q16:Q18"/>
    <mergeCell ref="M79:M82"/>
    <mergeCell ref="N79:N82"/>
    <mergeCell ref="O79:O82"/>
    <mergeCell ref="P79:P82"/>
    <mergeCell ref="M61:M62"/>
    <mergeCell ref="N61:N62"/>
    <mergeCell ref="O61:O62"/>
    <mergeCell ref="P61:P62"/>
    <mergeCell ref="M66:M69"/>
    <mergeCell ref="N66:N69"/>
    <mergeCell ref="O66:O69"/>
    <mergeCell ref="P66:P69"/>
    <mergeCell ref="Q79:Q82"/>
    <mergeCell ref="Q84:Q85"/>
    <mergeCell ref="M22:M31"/>
    <mergeCell ref="M70:M78"/>
    <mergeCell ref="N70:N78"/>
    <mergeCell ref="O70:O78"/>
    <mergeCell ref="Q43:Q55"/>
    <mergeCell ref="Q56:Q60"/>
    <mergeCell ref="Q61:Q62"/>
    <mergeCell ref="Q66:Q69"/>
    <mergeCell ref="M84:M85"/>
    <mergeCell ref="N84:N85"/>
    <mergeCell ref="O84:O85"/>
    <mergeCell ref="P84:P85"/>
    <mergeCell ref="M43:M55"/>
    <mergeCell ref="N43:N55"/>
    <mergeCell ref="M37:M41"/>
    <mergeCell ref="N20:N21"/>
    <mergeCell ref="O20:O21"/>
    <mergeCell ref="Q20:Q21"/>
    <mergeCell ref="Q70:Q78"/>
    <mergeCell ref="P70:P78"/>
    <mergeCell ref="N37:N41"/>
    <mergeCell ref="Q37:Q41"/>
    <mergeCell ref="P37:P41"/>
    <mergeCell ref="O37:O41"/>
    <mergeCell ref="N22:N31"/>
    <mergeCell ref="O22:O31"/>
    <mergeCell ref="P22:P31"/>
    <mergeCell ref="Q22:Q31"/>
    <mergeCell ref="P63:P64"/>
    <mergeCell ref="O43:O55"/>
  </mergeCells>
  <pageMargins left="0.59055118110236227" right="0.19685039370078741" top="1.3779527559055118" bottom="0.39370078740157483" header="0.59055118110236227" footer="0.19685039370078741"/>
  <pageSetup scale="60" fitToHeight="0" orientation="landscape" r:id="rId1"/>
  <headerFooter>
    <oddHeader>&amp;C&amp;"-,Negrita"&amp;26GERENCIA COMERCIAL.&amp;20
SUBGERENCIA DE ATENCION AL CLIENTE.
LISTA DE PRECIOS - 2016.
&amp;R&amp;G</oddHeader>
    <oddFooter xml:space="preserve">&amp;LActualización 16-SEP-16.&amp;R
</oddFooter>
  </headerFooter>
  <rowBreaks count="2" manualBreakCount="2">
    <brk id="31" max="16" man="1"/>
    <brk id="55" max="1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PRECIOS DE VENTA</vt:lpstr>
      <vt:lpstr>'PRECIOS DE VENTA'!Área_de_impresión</vt:lpstr>
      <vt:lpstr>'PRECIOS DE VENTA'!Títulos_a_imprimir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de Guevara</dc:creator>
  <cp:lastModifiedBy>Claudia Marlene Martinez de Meléndez</cp:lastModifiedBy>
  <cp:lastPrinted>2016-09-14T21:32:42Z</cp:lastPrinted>
  <dcterms:created xsi:type="dcterms:W3CDTF">2014-08-07T14:47:20Z</dcterms:created>
  <dcterms:modified xsi:type="dcterms:W3CDTF">2017-08-22T21:20:12Z</dcterms:modified>
</cp:coreProperties>
</file>