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proesaelsalvador-my.sharepoint.com/personal/arecinos_investinelsalvador_gob_sv/Documents/Escritorio/2024/Información Oficiosa para el portal/MARCO PRESUPUESTARIO/Viajes-Legal/"/>
    </mc:Choice>
  </mc:AlternateContent>
  <xr:revisionPtr revIDLastSave="36" documentId="8_{BF441ACC-9A38-45CD-9EDF-40BB66EA34A0}" xr6:coauthVersionLast="47" xr6:coauthVersionMax="47" xr10:uidLastSave="{A6639DEB-113A-40E7-AAE8-B0A3926C204B}"/>
  <bookViews>
    <workbookView xWindow="-108" yWindow="-108" windowWidth="23256" windowHeight="12456" xr2:uid="{0E025BF3-C27A-4EE7-AEB0-9783B5B6F8DD}"/>
  </bookViews>
  <sheets>
    <sheet name="Misiones oficiales-Trim 3-2024"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7" i="1" l="1"/>
  <c r="M16" i="1"/>
  <c r="M13" i="1"/>
  <c r="M19" i="1"/>
  <c r="M18" i="1"/>
  <c r="M15" i="1"/>
  <c r="L14" i="1"/>
  <c r="M14" i="1" s="1"/>
  <c r="M12" i="1"/>
  <c r="M11" i="1"/>
  <c r="M10" i="1"/>
  <c r="M9" i="1"/>
  <c r="L8" i="1"/>
  <c r="M8" i="1" s="1"/>
  <c r="M7" i="1"/>
  <c r="M6" i="1"/>
  <c r="L5" i="1"/>
  <c r="M5" i="1" s="1"/>
  <c r="M4" i="1"/>
</calcChain>
</file>

<file path=xl/sharedStrings.xml><?xml version="1.0" encoding="utf-8"?>
<sst xmlns="http://schemas.openxmlformats.org/spreadsheetml/2006/main" count="140" uniqueCount="91">
  <si>
    <t>Funcionario que viaja</t>
  </si>
  <si>
    <t>Cargo del Funcionario</t>
  </si>
  <si>
    <t>Fechas</t>
  </si>
  <si>
    <t xml:space="preserve">Asunto </t>
  </si>
  <si>
    <t>Actividades que se realizaron</t>
  </si>
  <si>
    <t>Destino</t>
  </si>
  <si>
    <t xml:space="preserve">Valor del Pasaje </t>
  </si>
  <si>
    <t xml:space="preserve">Valor de viáticos
(incluye alimentación y alojamiento) </t>
  </si>
  <si>
    <t>Gastos de viaje</t>
  </si>
  <si>
    <t>Gastos terminales</t>
  </si>
  <si>
    <t>transporte interno/
participacion/otros</t>
  </si>
  <si>
    <t>TOTAL GASTOS</t>
  </si>
  <si>
    <t>Origen de los fondos</t>
  </si>
  <si>
    <t xml:space="preserve">N° de Acuerdo </t>
  </si>
  <si>
    <t>Observaciones</t>
  </si>
  <si>
    <t>Salida</t>
  </si>
  <si>
    <t>Regreso</t>
  </si>
  <si>
    <t>Especialista Sectorial</t>
  </si>
  <si>
    <t>FANTEL</t>
  </si>
  <si>
    <t>Rodrigo Javier Ayala Claros</t>
  </si>
  <si>
    <t>Presidente</t>
  </si>
  <si>
    <t>GOES</t>
  </si>
  <si>
    <t>Misión Oficial a la ciudad de Buenos Aires, Argentina</t>
  </si>
  <si>
    <t>Informe de Misiones de  OCTUBRE a DICIEMBRE 2024</t>
  </si>
  <si>
    <t>Misión Oficial a la ciudad de Mexico, Mexico</t>
  </si>
  <si>
    <t>Acompañar y coordinar la participación de la delegación de 15 empresas exportadoras, en la Misión Comercial y Rueda de Negocios, a desarrollarse los días del 28 al 31 de octubre del 2024.</t>
  </si>
  <si>
    <t>Mexico</t>
  </si>
  <si>
    <t xml:space="preserve">N° 57/2024 </t>
  </si>
  <si>
    <t>Acompañar y coordinar la participación de la delegación de 15 empresas exportadoras, en la Misión Comercial y Rueda de Negocios, a desarrollarse los días del 28 al 31 de octubre del presente año.</t>
  </si>
  <si>
    <t>FANTEL/GOES</t>
  </si>
  <si>
    <t xml:space="preserve">N° 58/2024 </t>
  </si>
  <si>
    <t>Con FANTEL se cubrio boleto, viáticos, transporte interno y parte de las agendas y de GOES $9,000.00 complemento de Agendas.</t>
  </si>
  <si>
    <t>Mision Oficial, Ciudad de Guatemala</t>
  </si>
  <si>
    <r>
      <t xml:space="preserve">Atender invitación de la Asociación Latinoamericana de Exportadores de Servicios (ALES) y la Asociación de Exportadores de Guatemala (AGEXPORT) para participar en el evento </t>
    </r>
    <r>
      <rPr>
        <b/>
        <sz val="10"/>
        <color theme="1"/>
        <rFont val="Asap"/>
      </rPr>
      <t>Build the future GT</t>
    </r>
    <r>
      <rPr>
        <sz val="10"/>
        <color theme="1"/>
        <rFont val="Asap"/>
      </rPr>
      <t>, que se llevará a cabo los días 29 y 30 de octubre de 2024, en la ciudad de Guatemala, Guatemala, en el cuál se acompañará y coordinará la participación de la delegación entre 10 y 12 empresas exportadoras Salvadoreñas del sector servicios</t>
    </r>
  </si>
  <si>
    <t>Guatemala</t>
  </si>
  <si>
    <t xml:space="preserve">N° 59/2024 </t>
  </si>
  <si>
    <t>Por viaje via terrestre no aplica pago de gastos terminales</t>
  </si>
  <si>
    <t xml:space="preserve">N° 60/2024 </t>
  </si>
  <si>
    <r>
      <t xml:space="preserve">Desarrollar una campaña de atracción de inversiones del turismo e infraestructura, a través de reuniones bilaterales con potenciales inversionistas los días 28 y 29 de octubre y 1 de noviembre de 2024, así como también la asistencia a la feria </t>
    </r>
    <r>
      <rPr>
        <b/>
        <sz val="10"/>
        <color theme="1"/>
        <rFont val="Asap"/>
      </rPr>
      <t>Expo negocios inmobiliarios 2024</t>
    </r>
    <r>
      <rPr>
        <sz val="10"/>
        <color theme="1"/>
        <rFont val="Asap"/>
      </rPr>
      <t xml:space="preserve"> los días 30 y 31 de octubre de 2024</t>
    </r>
  </si>
  <si>
    <t xml:space="preserve">N° 66/2024 </t>
  </si>
  <si>
    <t>Misión Oficial a la ciudad de Beijing, China</t>
  </si>
  <si>
    <t>Participar en el Seminario denominado “Curso de Formación sobre Procesamiento Profundo, Envasado y Marketing de las Empresas de Productos Agricolas para El Salvador”, el cual es organizado por “Instituto Nacional de Investigación de Industrias de Alimentos y Fermentación de China Corporación Limitada” (CNRIFFI), a desarrollarse en la ciudad de Beijing, China del 6 al 26 de noviembre de 2024</t>
  </si>
  <si>
    <t>China</t>
  </si>
  <si>
    <t xml:space="preserve">N° 68/2024 </t>
  </si>
  <si>
    <t>El organizador cubrio, boleto aéreo, hospedaje y alimentación</t>
  </si>
  <si>
    <t>Misión Oficial a la ciudad de Shanghai, China</t>
  </si>
  <si>
    <r>
      <t xml:space="preserve">Participar en el Seminario denominado </t>
    </r>
    <r>
      <rPr>
        <b/>
        <sz val="10"/>
        <color theme="1"/>
        <rFont val="Asap"/>
      </rPr>
      <t>“Curso de Formación sobre optimización de inversiones y negocios para paises en desarrollo”,</t>
    </r>
    <r>
      <rPr>
        <sz val="10"/>
        <color theme="1"/>
        <rFont val="Asap"/>
      </rPr>
      <t xml:space="preserve"> el cual es organizado por “Shanghái Business School (MOFCOM)” a desarrollarse en la ciudad de Shanghái, China del 30 de octubre al 11 de noviembre de 2024. Así como también para proporcionar apoyo, acompañamiento y coordinación a 14 empresas exportadoras del sector alimentos, bebidas y agroindustria que asistirán a la feria China Internacional Import Expo CIIE en Shanghái, China</t>
    </r>
  </si>
  <si>
    <t xml:space="preserve">N° 69/2024 </t>
  </si>
  <si>
    <t>Rodolfo Javier Varela Velasco</t>
  </si>
  <si>
    <t>Director de Promoción de Exportaciones</t>
  </si>
  <si>
    <t>Acompañar, apoyar y coordinar la participación de la delegación de 13 empresas exportadoras del sector alimentos y bebidas en la feria CHINA INTERNATIONAL IMPORT EXPO, a desarrollarse en la ciudad de Shanghái, China entre los días del 05 al 10 de noviembre de 2024.</t>
  </si>
  <si>
    <t xml:space="preserve">N° 73/2024 </t>
  </si>
  <si>
    <t>Misión Oficial a la ciudad de Bakú, Azerbaiyán</t>
  </si>
  <si>
    <r>
      <t xml:space="preserve">Participar en la </t>
    </r>
    <r>
      <rPr>
        <b/>
        <i/>
        <sz val="10"/>
        <color theme="1"/>
        <rFont val="Asap"/>
      </rPr>
      <t>Conferencia de las Partes de la Convención Marco de la ONU sobre el Cambio Climático (COP29) - Bakú, Azerbaiyán</t>
    </r>
    <r>
      <rPr>
        <i/>
        <sz val="10"/>
        <color theme="1"/>
        <rFont val="Asap"/>
      </rPr>
      <t xml:space="preserve">, </t>
    </r>
    <r>
      <rPr>
        <sz val="10"/>
        <color theme="1"/>
        <rFont val="Asap"/>
      </rPr>
      <t>el cual se llevará a cabo del 11 al 22 de noviembre de 2024, dicho evento es uno de los encuentros más influyentes en el ámbito tecnológico a nivel global, atrayendo a más de 70,000 asistentes, entre ellos líderes de empresas como Google, Amazon, y Tesla. La participación en este evento permitirá a El Salvador presentar su estrategia de innovación, generar vínculos con potenciales inversionistas del sector tecnológico, y destacar las ventajas competitivas del país en términos de talento y costos operativos</t>
    </r>
  </si>
  <si>
    <t>Bakú, Azerbaiyán</t>
  </si>
  <si>
    <t>N° 75/2024</t>
  </si>
  <si>
    <t>Director de Promoción de Inversiones</t>
  </si>
  <si>
    <t>Misión Oficial a la ciudad de Riad- Arabia Saudita</t>
  </si>
  <si>
    <r>
      <t xml:space="preserve">Participar en la </t>
    </r>
    <r>
      <rPr>
        <b/>
        <sz val="10"/>
        <color theme="1"/>
        <rFont val="Asap"/>
      </rPr>
      <t>8ª Conferencia sobre la Iniciativa de Inversión Futura (FII)</t>
    </r>
    <r>
      <rPr>
        <sz val="10"/>
        <color theme="1"/>
        <rFont val="Asap"/>
      </rPr>
      <t>, que se llevará a cabo del 29 al 31 de octubre de 2024. Este evento es un encuentro global que se centrará en el papel esencial de las inversiones para lograr un futuro próspero y sostenible. La participación en este evento permitirá a El Salvador presentar el país como un destino atractivo para la inversión extranjera directa, establecer conexiones con líderes mundiales e inversores, y explorar oportunidades de inversión innovadoras que aborden los desafíos actuales y generen posibilidades para el futuro.</t>
    </r>
  </si>
  <si>
    <t>Arabia Saudita</t>
  </si>
  <si>
    <t>N° 78/2024</t>
  </si>
  <si>
    <t>Federico José Apostolo Compte</t>
  </si>
  <si>
    <t>Misión Oficial a la ciudad de Lisboa, Portugal</t>
  </si>
  <si>
    <t>Participar en evento Web Summit 2024, a desarrollarse los dias del 9 al 14 de noviembre de 2024, dicho evento, es uno de los encuentros más influyentes en el ámbito tecnológico a nivel global, atrayendo a más de 70,000 asistentes, entre ellos líderes de empresas como Google, Amazon, y Tesla. La participación en este evento permitirá a El Salvador presentar su estrategia de innovación, generar vínculos con potenciales inversionistas del sector tecnológico, y destacar las ventajas competitivas del país en términos de talento y costos operativos.</t>
  </si>
  <si>
    <t>Lisboa-Portugal</t>
  </si>
  <si>
    <t>74/2024</t>
  </si>
  <si>
    <t>Julio Enrique Ochoa Casconcelos</t>
  </si>
  <si>
    <t xml:space="preserve">Sub-Director de Inversión de Diaspora Salvadoreña y Municipalidades </t>
  </si>
  <si>
    <t>Misión Oficial a la ciudad de San José, Republica de Costa Rica</t>
  </si>
  <si>
    <t>Posicionar a INVEST mediante una serie de reuniones focalizadas con actores claves de la comunidad salvadoreña relacionadas con el ámbito empresarial en la ciudad de San José, república de Costa Rica, realizada los días del 11 al 13 de noviembre de 2024, para la promoción de oportunidades en los diferentes sectores estratégicos que El Salvador ofrece.</t>
  </si>
  <si>
    <t>Costa Rica</t>
  </si>
  <si>
    <t>N° 80/2024</t>
  </si>
  <si>
    <t>Boleto aéreo fue cubierto con FANTEL y viáticos con GOES</t>
  </si>
  <si>
    <t>Atender instrucción girada mediante Nota Oficial con referencia ODP/PV/N°000101, suscrita por el delegado presidencial de Protocolo de Estado, a traves de la cual, se infoma su participación como parte de la comitiva Oficial, en la visita de Estado que el señor Presidene de la República, llevará a cabo en la ciudad de San Jose, Costa Rica, del 11 al 12 de noviembre de 2024</t>
  </si>
  <si>
    <t>__________</t>
  </si>
  <si>
    <t>Boleto aéreo y hospedaje fueron cubiertos por el BID</t>
  </si>
  <si>
    <t>Roberto Francisco Gerardo Paredes Recinos</t>
  </si>
  <si>
    <t>Director de Inversión de Diaspora Salvadoreña y Municipalidades</t>
  </si>
  <si>
    <t>Misión Oficial a la ciudades de Washington, Maryland, Virgina, New Jersey y New York, Estados Unidos de Norte America</t>
  </si>
  <si>
    <t>Representar a INVEST en la misión oficial en las ciudades de Washington D.C., Maryland, Virginia, New Jersey y New York de los Estados Unidos de Norte América, con el propósito de participar en Foros para la atracción de inversiones de la diáspora Salvadoreña y reuniones estratégicas con Salvadoreños interesados en invertir en El Salvador. Las actividades se desarrollarán en el marco de promover la inversión y fortalecer los lazos con la diáspora salvadoreña en esas regiones de Estados Unidos</t>
  </si>
  <si>
    <t xml:space="preserve">Estados Unidos de Norte America </t>
  </si>
  <si>
    <t>N° 81/2024</t>
  </si>
  <si>
    <t>N° 82/2024</t>
  </si>
  <si>
    <r>
      <t xml:space="preserve">Participar en el desarrollo del foro de negocios </t>
    </r>
    <r>
      <rPr>
        <b/>
        <sz val="10"/>
        <color theme="1"/>
        <rFont val="Asap"/>
      </rPr>
      <t>OUTSOURCE2LAC- GLOBAL SERVICES</t>
    </r>
    <r>
      <rPr>
        <sz val="10"/>
        <color theme="1"/>
        <rFont val="Asap"/>
      </rPr>
      <t>, organizado y patrocinado por el Banco Interamericano de Desarrollo, así como acompañar, apoyar y coordinar la participación de la delegación de 7 empresas exportadoras del sector servicios,  que se llevará a cabo del 03 al 05 de diciembre de 2024.</t>
    </r>
  </si>
  <si>
    <t>Buenos Aires-Argentina</t>
  </si>
  <si>
    <t>85/2024</t>
  </si>
  <si>
    <t>El organizador cubrirá el boleto aéreo</t>
  </si>
  <si>
    <t>XXXXXXXXXXXXXXXXXX</t>
  </si>
  <si>
    <t>En los gastos de transporte se considera el boleto de entrada y reintegro de transporte interno.</t>
  </si>
  <si>
    <t>En columna de transporte se detalla, gastos de participación y reintegro transporte interno</t>
  </si>
  <si>
    <t>Federico Apostolo Compte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</si>
</sst>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1" x14ac:knownFonts="1">
    <font>
      <sz val="11"/>
      <color theme="1"/>
      <name val="Aptos Narrow"/>
      <family val="2"/>
      <scheme val="minor"/>
    </font>
    <font>
      <sz val="11"/>
      <color theme="1"/>
      <name val="Aptos Narrow"/>
      <family val="2"/>
      <scheme val="minor"/>
    </font>
    <font>
      <b/>
      <sz val="11"/>
      <color theme="1"/>
      <name val="Aptos Narrow"/>
      <family val="2"/>
      <scheme val="minor"/>
    </font>
    <font>
      <sz val="10"/>
      <name val="Arial"/>
      <family val="2"/>
    </font>
    <font>
      <sz val="12"/>
      <color theme="1"/>
      <name val="Asap SemiBold"/>
    </font>
    <font>
      <sz val="11"/>
      <name val="Aptos Narrow"/>
      <family val="2"/>
      <scheme val="minor"/>
    </font>
    <font>
      <sz val="10"/>
      <color theme="1"/>
      <name val="Asap"/>
    </font>
    <font>
      <b/>
      <sz val="10"/>
      <color theme="1"/>
      <name val="Asap"/>
    </font>
    <font>
      <b/>
      <i/>
      <sz val="10"/>
      <color theme="1"/>
      <name val="Asap"/>
    </font>
    <font>
      <i/>
      <sz val="10"/>
      <color theme="1"/>
      <name val="Asap"/>
    </font>
    <font>
      <sz val="10"/>
      <color rgb="FF000000"/>
      <name val="Asap"/>
    </font>
  </fonts>
  <fills count="3">
    <fill>
      <patternFill patternType="none"/>
    </fill>
    <fill>
      <patternFill patternType="gray125"/>
    </fill>
    <fill>
      <patternFill patternType="solid">
        <fgColor theme="2"/>
        <bgColor indexed="64"/>
      </patternFill>
    </fill>
  </fills>
  <borders count="8">
    <border>
      <left/>
      <right/>
      <top/>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hair">
        <color theme="4"/>
      </left>
      <right style="hair">
        <color theme="4"/>
      </right>
      <top/>
      <bottom/>
      <diagonal/>
    </border>
    <border>
      <left style="hair">
        <color theme="4"/>
      </left>
      <right style="hair">
        <color theme="4"/>
      </right>
      <top style="hair">
        <color theme="4"/>
      </top>
      <bottom/>
      <diagonal/>
    </border>
    <border>
      <left/>
      <right style="hair">
        <color theme="4"/>
      </right>
      <top style="hair">
        <color theme="4"/>
      </top>
      <bottom style="hair">
        <color theme="4"/>
      </bottom>
      <diagonal/>
    </border>
    <border>
      <left style="hair">
        <color theme="4"/>
      </left>
      <right/>
      <top style="hair">
        <color theme="4"/>
      </top>
      <bottom style="hair">
        <color theme="4"/>
      </bottom>
      <diagonal/>
    </border>
    <border>
      <left/>
      <right/>
      <top/>
      <bottom style="hair">
        <color theme="4"/>
      </bottom>
      <diagonal/>
    </border>
  </borders>
  <cellStyleXfs count="4">
    <xf numFmtId="0" fontId="0" fillId="0" borderId="0"/>
    <xf numFmtId="44" fontId="1" fillId="0" borderId="0" applyFont="0" applyFill="0" applyBorder="0" applyAlignment="0" applyProtection="0"/>
    <xf numFmtId="0" fontId="2" fillId="0" borderId="1" applyNumberFormat="0" applyFill="0" applyAlignment="0" applyProtection="0"/>
    <xf numFmtId="0" fontId="3" fillId="0" borderId="0"/>
  </cellStyleXfs>
  <cellXfs count="24">
    <xf numFmtId="0" fontId="0" fillId="0" borderId="0" xfId="0"/>
    <xf numFmtId="0" fontId="2" fillId="2" borderId="4" xfId="2" applyFill="1" applyBorder="1" applyAlignment="1">
      <alignment horizontal="center" vertical="center" wrapText="1"/>
    </xf>
    <xf numFmtId="0" fontId="2" fillId="2" borderId="3" xfId="2" applyFill="1" applyBorder="1" applyAlignment="1">
      <alignment horizontal="center" vertical="center"/>
    </xf>
    <xf numFmtId="0" fontId="2" fillId="2" borderId="3" xfId="2" applyFill="1" applyBorder="1" applyAlignment="1">
      <alignment horizontal="center" vertical="center" wrapText="1"/>
    </xf>
    <xf numFmtId="0" fontId="0" fillId="0" borderId="2" xfId="0" applyBorder="1" applyAlignment="1">
      <alignment horizontal="center" vertical="center" wrapText="1"/>
    </xf>
    <xf numFmtId="0" fontId="5" fillId="0" borderId="2" xfId="3" applyFont="1" applyBorder="1" applyAlignment="1">
      <alignment horizontal="center" vertical="center" wrapText="1"/>
    </xf>
    <xf numFmtId="0" fontId="0" fillId="0" borderId="2" xfId="0" applyBorder="1" applyAlignment="1">
      <alignment horizontal="center" vertical="center"/>
    </xf>
    <xf numFmtId="14" fontId="0" fillId="0" borderId="2" xfId="0" applyNumberFormat="1" applyBorder="1" applyAlignment="1">
      <alignment horizontal="center" vertical="center"/>
    </xf>
    <xf numFmtId="44" fontId="0" fillId="0" borderId="2" xfId="1" applyFont="1" applyFill="1" applyBorder="1" applyAlignment="1">
      <alignment horizontal="center" vertical="center" wrapText="1"/>
    </xf>
    <xf numFmtId="44" fontId="0" fillId="0" borderId="2" xfId="1" applyFont="1" applyFill="1" applyBorder="1" applyAlignment="1">
      <alignment horizontal="center" vertical="center"/>
    </xf>
    <xf numFmtId="0" fontId="6" fillId="0" borderId="0" xfId="0" applyFont="1" applyAlignment="1">
      <alignment horizontal="center" vertical="center" wrapText="1"/>
    </xf>
    <xf numFmtId="0" fontId="6" fillId="0" borderId="2" xfId="0" applyFont="1" applyBorder="1" applyAlignment="1">
      <alignment horizontal="center" vertical="center" wrapText="1"/>
    </xf>
    <xf numFmtId="44" fontId="5" fillId="0" borderId="2" xfId="1" applyFont="1" applyFill="1" applyBorder="1" applyAlignment="1">
      <alignment horizontal="center" vertical="center" wrapText="1"/>
    </xf>
    <xf numFmtId="0" fontId="10" fillId="0" borderId="0" xfId="0" applyFont="1" applyAlignment="1">
      <alignment horizontal="center" vertical="center" wrapText="1"/>
    </xf>
    <xf numFmtId="0" fontId="10" fillId="0" borderId="2" xfId="0" applyFont="1" applyBorder="1" applyAlignment="1">
      <alignment horizontal="center" vertical="center" wrapText="1"/>
    </xf>
    <xf numFmtId="0" fontId="4" fillId="0" borderId="7" xfId="0" applyFont="1" applyBorder="1" applyAlignment="1">
      <alignment horizontal="center" vertical="center" wrapText="1"/>
    </xf>
    <xf numFmtId="0" fontId="2" fillId="2" borderId="4" xfId="2" applyFill="1" applyBorder="1" applyAlignment="1">
      <alignment horizontal="center" vertical="center"/>
    </xf>
    <xf numFmtId="0" fontId="2" fillId="2" borderId="3" xfId="2" applyFill="1" applyBorder="1" applyAlignment="1">
      <alignment horizontal="center" vertical="center"/>
    </xf>
    <xf numFmtId="0" fontId="2" fillId="2" borderId="4" xfId="2" applyFill="1" applyBorder="1" applyAlignment="1">
      <alignment horizontal="center" vertical="center" wrapText="1"/>
    </xf>
    <xf numFmtId="0" fontId="2" fillId="2" borderId="3" xfId="2" applyFill="1" applyBorder="1" applyAlignment="1">
      <alignment horizontal="center" vertical="center" wrapText="1"/>
    </xf>
    <xf numFmtId="0" fontId="2" fillId="2" borderId="6" xfId="2" applyFill="1" applyBorder="1" applyAlignment="1">
      <alignment horizontal="center" vertical="center"/>
    </xf>
    <xf numFmtId="0" fontId="2" fillId="2" borderId="5" xfId="2" applyFill="1" applyBorder="1" applyAlignment="1">
      <alignment horizontal="center" vertical="center"/>
    </xf>
    <xf numFmtId="44" fontId="2" fillId="2" borderId="4" xfId="1" applyFont="1" applyFill="1" applyBorder="1" applyAlignment="1">
      <alignment horizontal="center" vertical="center" wrapText="1"/>
    </xf>
    <xf numFmtId="44" fontId="2" fillId="2" borderId="3" xfId="1" applyFont="1" applyFill="1" applyBorder="1" applyAlignment="1">
      <alignment horizontal="center" vertical="center" wrapText="1"/>
    </xf>
  </cellXfs>
  <cellStyles count="4">
    <cellStyle name="Moneda" xfId="1" builtinId="4"/>
    <cellStyle name="Normal" xfId="0" builtinId="0"/>
    <cellStyle name="Normal 2" xfId="3" xr:uid="{E35322BC-61EB-4AC0-816C-EDFDFB210C6A}"/>
    <cellStyle name="Total" xfId="2" builtinId="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361461</xdr:colOff>
      <xdr:row>0</xdr:row>
      <xdr:rowOff>166077</xdr:rowOff>
    </xdr:from>
    <xdr:to>
      <xdr:col>5</xdr:col>
      <xdr:colOff>789135</xdr:colOff>
      <xdr:row>0</xdr:row>
      <xdr:rowOff>937846</xdr:rowOff>
    </xdr:to>
    <xdr:pic>
      <xdr:nvPicPr>
        <xdr:cNvPr id="4" name="Imagen 3">
          <a:extLst>
            <a:ext uri="{FF2B5EF4-FFF2-40B4-BE49-F238E27FC236}">
              <a16:creationId xmlns:a16="http://schemas.microsoft.com/office/drawing/2014/main" id="{B1CF5A49-1ED0-88FC-33ED-1D0A829A197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9853" b="22059"/>
        <a:stretch/>
      </xdr:blipFill>
      <xdr:spPr>
        <a:xfrm>
          <a:off x="3917461" y="166077"/>
          <a:ext cx="2361982" cy="77176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F9C7F-733D-4A9B-9170-607DA99BE904}">
  <dimension ref="A1:P19"/>
  <sheetViews>
    <sheetView tabSelected="1" topLeftCell="A13" zoomScale="78" zoomScaleNormal="78" workbookViewId="0">
      <selection activeCell="F13" sqref="F13"/>
    </sheetView>
  </sheetViews>
  <sheetFormatPr baseColWidth="10" defaultColWidth="11.44140625" defaultRowHeight="14.4" x14ac:dyDescent="0.3"/>
  <cols>
    <col min="1" max="1" width="23.88671875" customWidth="1"/>
    <col min="2" max="2" width="16.33203125" customWidth="1"/>
    <col min="3" max="4" width="11.5546875" bestFit="1" customWidth="1"/>
    <col min="5" max="5" width="16.6640625" customWidth="1"/>
    <col min="6" max="6" width="39.6640625" customWidth="1"/>
    <col min="7" max="7" width="15.77734375" customWidth="1"/>
    <col min="8" max="8" width="13.88671875" customWidth="1"/>
    <col min="9" max="9" width="14.44140625" customWidth="1"/>
    <col min="10" max="10" width="11.6640625" bestFit="1" customWidth="1"/>
    <col min="11" max="11" width="11.5546875" bestFit="1" customWidth="1"/>
    <col min="12" max="12" width="18.33203125" customWidth="1"/>
    <col min="13" max="13" width="15.33203125" bestFit="1" customWidth="1"/>
    <col min="14" max="14" width="13.5546875" customWidth="1"/>
    <col min="15" max="15" width="15" customWidth="1"/>
    <col min="16" max="16" width="16.6640625" customWidth="1"/>
  </cols>
  <sheetData>
    <row r="1" spans="1:16" ht="87.6" customHeight="1" x14ac:dyDescent="0.3">
      <c r="A1" s="15" t="s">
        <v>23</v>
      </c>
      <c r="B1" s="15"/>
      <c r="C1" s="15"/>
      <c r="D1" s="15"/>
      <c r="E1" s="15"/>
      <c r="F1" s="15"/>
      <c r="G1" s="15"/>
      <c r="H1" s="15"/>
      <c r="I1" s="15"/>
      <c r="J1" s="15"/>
      <c r="K1" s="15"/>
      <c r="L1" s="15"/>
      <c r="M1" s="15"/>
      <c r="N1" s="15"/>
      <c r="O1" s="15"/>
      <c r="P1" s="15"/>
    </row>
    <row r="2" spans="1:16" x14ac:dyDescent="0.3">
      <c r="A2" s="16" t="s">
        <v>0</v>
      </c>
      <c r="B2" s="18" t="s">
        <v>1</v>
      </c>
      <c r="C2" s="20" t="s">
        <v>2</v>
      </c>
      <c r="D2" s="21"/>
      <c r="E2" s="18" t="s">
        <v>3</v>
      </c>
      <c r="F2" s="18" t="s">
        <v>4</v>
      </c>
      <c r="G2" s="16" t="s">
        <v>5</v>
      </c>
      <c r="H2" s="22" t="s">
        <v>6</v>
      </c>
      <c r="I2" s="18" t="s">
        <v>7</v>
      </c>
      <c r="J2" s="18" t="s">
        <v>8</v>
      </c>
      <c r="K2" s="18" t="s">
        <v>9</v>
      </c>
      <c r="L2" s="1"/>
      <c r="M2" s="1"/>
      <c r="N2" s="18" t="s">
        <v>12</v>
      </c>
      <c r="O2" s="18" t="s">
        <v>13</v>
      </c>
      <c r="P2" s="18" t="s">
        <v>14</v>
      </c>
    </row>
    <row r="3" spans="1:16" ht="48" customHeight="1" x14ac:dyDescent="0.3">
      <c r="A3" s="17"/>
      <c r="B3" s="19"/>
      <c r="C3" s="2" t="s">
        <v>15</v>
      </c>
      <c r="D3" s="2" t="s">
        <v>16</v>
      </c>
      <c r="E3" s="19"/>
      <c r="F3" s="19"/>
      <c r="G3" s="17"/>
      <c r="H3" s="23"/>
      <c r="I3" s="19"/>
      <c r="J3" s="19"/>
      <c r="K3" s="19"/>
      <c r="L3" s="3" t="s">
        <v>10</v>
      </c>
      <c r="M3" s="3" t="s">
        <v>11</v>
      </c>
      <c r="N3" s="19"/>
      <c r="O3" s="19"/>
      <c r="P3" s="19"/>
    </row>
    <row r="4" spans="1:16" ht="238.95" customHeight="1" x14ac:dyDescent="0.3">
      <c r="A4" s="5" t="s">
        <v>87</v>
      </c>
      <c r="B4" s="4" t="s">
        <v>17</v>
      </c>
      <c r="C4" s="7">
        <v>45592</v>
      </c>
      <c r="D4" s="7">
        <v>45597</v>
      </c>
      <c r="E4" s="4" t="s">
        <v>24</v>
      </c>
      <c r="F4" s="4" t="s">
        <v>25</v>
      </c>
      <c r="G4" s="5" t="s">
        <v>26</v>
      </c>
      <c r="H4" s="9">
        <v>807.14</v>
      </c>
      <c r="I4" s="9">
        <v>780</v>
      </c>
      <c r="J4" s="9">
        <v>390</v>
      </c>
      <c r="K4" s="8">
        <v>45</v>
      </c>
      <c r="L4" s="9">
        <v>95</v>
      </c>
      <c r="M4" s="9">
        <f t="shared" ref="M4:M17" si="0">SUM(H4:L4)</f>
        <v>2117.14</v>
      </c>
      <c r="N4" s="4" t="s">
        <v>18</v>
      </c>
      <c r="O4" s="6" t="s">
        <v>27</v>
      </c>
      <c r="P4" s="6"/>
    </row>
    <row r="5" spans="1:16" ht="220.95" customHeight="1" x14ac:dyDescent="0.3">
      <c r="A5" s="5" t="s">
        <v>87</v>
      </c>
      <c r="B5" s="4" t="s">
        <v>17</v>
      </c>
      <c r="C5" s="7">
        <v>45592</v>
      </c>
      <c r="D5" s="7">
        <v>45597</v>
      </c>
      <c r="E5" s="4" t="s">
        <v>24</v>
      </c>
      <c r="F5" s="4" t="s">
        <v>28</v>
      </c>
      <c r="G5" s="5" t="s">
        <v>26</v>
      </c>
      <c r="H5" s="9">
        <v>807.14</v>
      </c>
      <c r="I5" s="9">
        <v>780</v>
      </c>
      <c r="J5" s="9">
        <v>390</v>
      </c>
      <c r="K5" s="8">
        <v>45</v>
      </c>
      <c r="L5" s="9">
        <f>8000+100+9000</f>
        <v>17100</v>
      </c>
      <c r="M5" s="9">
        <f t="shared" si="0"/>
        <v>19122.14</v>
      </c>
      <c r="N5" s="4" t="s">
        <v>29</v>
      </c>
      <c r="O5" s="6" t="s">
        <v>30</v>
      </c>
      <c r="P5" s="4" t="s">
        <v>31</v>
      </c>
    </row>
    <row r="6" spans="1:16" ht="220.95" customHeight="1" x14ac:dyDescent="0.3">
      <c r="A6" s="5" t="s">
        <v>87</v>
      </c>
      <c r="B6" s="4" t="s">
        <v>17</v>
      </c>
      <c r="C6" s="7">
        <v>45593</v>
      </c>
      <c r="D6" s="7">
        <v>45596</v>
      </c>
      <c r="E6" s="4" t="s">
        <v>32</v>
      </c>
      <c r="F6" s="10" t="s">
        <v>33</v>
      </c>
      <c r="G6" s="6" t="s">
        <v>34</v>
      </c>
      <c r="H6" s="9">
        <v>116</v>
      </c>
      <c r="I6" s="9">
        <v>312</v>
      </c>
      <c r="J6" s="9">
        <v>312</v>
      </c>
      <c r="K6" s="9">
        <v>0</v>
      </c>
      <c r="L6" s="9">
        <v>0</v>
      </c>
      <c r="M6" s="9">
        <f t="shared" si="0"/>
        <v>740</v>
      </c>
      <c r="N6" s="6" t="s">
        <v>21</v>
      </c>
      <c r="O6" s="6" t="s">
        <v>35</v>
      </c>
      <c r="P6" s="4" t="s">
        <v>36</v>
      </c>
    </row>
    <row r="7" spans="1:16" ht="184.2" customHeight="1" x14ac:dyDescent="0.3">
      <c r="A7" s="5" t="s">
        <v>87</v>
      </c>
      <c r="B7" s="4" t="s">
        <v>17</v>
      </c>
      <c r="C7" s="7">
        <v>45593</v>
      </c>
      <c r="D7" s="7">
        <v>45596</v>
      </c>
      <c r="E7" s="4" t="s">
        <v>32</v>
      </c>
      <c r="F7" s="11" t="s">
        <v>33</v>
      </c>
      <c r="G7" s="6" t="s">
        <v>34</v>
      </c>
      <c r="H7" s="9">
        <v>116</v>
      </c>
      <c r="I7" s="9">
        <v>312</v>
      </c>
      <c r="J7" s="9">
        <v>312</v>
      </c>
      <c r="K7" s="9">
        <v>0</v>
      </c>
      <c r="L7" s="9">
        <v>0</v>
      </c>
      <c r="M7" s="9">
        <f t="shared" si="0"/>
        <v>740</v>
      </c>
      <c r="N7" s="6" t="s">
        <v>21</v>
      </c>
      <c r="O7" s="6" t="s">
        <v>37</v>
      </c>
      <c r="P7" s="4" t="s">
        <v>36</v>
      </c>
    </row>
    <row r="8" spans="1:16" ht="196.2" customHeight="1" x14ac:dyDescent="0.3">
      <c r="A8" s="5" t="s">
        <v>87</v>
      </c>
      <c r="B8" s="4" t="s">
        <v>17</v>
      </c>
      <c r="C8" s="7">
        <v>45592</v>
      </c>
      <c r="D8" s="7">
        <v>45598</v>
      </c>
      <c r="E8" s="4" t="s">
        <v>24</v>
      </c>
      <c r="F8" s="10" t="s">
        <v>38</v>
      </c>
      <c r="G8" s="6" t="s">
        <v>26</v>
      </c>
      <c r="H8" s="9">
        <v>821.58</v>
      </c>
      <c r="I8" s="9">
        <v>975</v>
      </c>
      <c r="J8" s="9">
        <v>390</v>
      </c>
      <c r="K8" s="8">
        <v>45</v>
      </c>
      <c r="L8" s="9">
        <f>526.38+76.3</f>
        <v>602.67999999999995</v>
      </c>
      <c r="M8" s="9">
        <f t="shared" si="0"/>
        <v>2834.2599999999998</v>
      </c>
      <c r="N8" s="4" t="s">
        <v>18</v>
      </c>
      <c r="O8" s="6" t="s">
        <v>39</v>
      </c>
      <c r="P8" s="4" t="s">
        <v>88</v>
      </c>
    </row>
    <row r="9" spans="1:16" ht="212.4" customHeight="1" x14ac:dyDescent="0.3">
      <c r="A9" s="5" t="s">
        <v>87</v>
      </c>
      <c r="B9" s="4" t="s">
        <v>17</v>
      </c>
      <c r="C9" s="7">
        <v>45599</v>
      </c>
      <c r="D9" s="7">
        <v>45623</v>
      </c>
      <c r="E9" s="4" t="s">
        <v>40</v>
      </c>
      <c r="F9" s="4" t="s">
        <v>41</v>
      </c>
      <c r="G9" s="6" t="s">
        <v>42</v>
      </c>
      <c r="H9" s="9">
        <v>0</v>
      </c>
      <c r="I9" s="9">
        <v>0</v>
      </c>
      <c r="J9" s="9">
        <v>676</v>
      </c>
      <c r="K9" s="8">
        <v>45</v>
      </c>
      <c r="L9" s="9">
        <v>0</v>
      </c>
      <c r="M9" s="9">
        <f t="shared" si="0"/>
        <v>721</v>
      </c>
      <c r="N9" s="4" t="s">
        <v>21</v>
      </c>
      <c r="O9" s="6" t="s">
        <v>43</v>
      </c>
      <c r="P9" s="4" t="s">
        <v>44</v>
      </c>
    </row>
    <row r="10" spans="1:16" ht="126" customHeight="1" x14ac:dyDescent="0.3">
      <c r="A10" s="5" t="s">
        <v>87</v>
      </c>
      <c r="B10" s="4" t="s">
        <v>17</v>
      </c>
      <c r="C10" s="7">
        <v>41932</v>
      </c>
      <c r="D10" s="7">
        <v>45610</v>
      </c>
      <c r="E10" s="4" t="s">
        <v>45</v>
      </c>
      <c r="F10" s="10" t="s">
        <v>46</v>
      </c>
      <c r="G10" s="6" t="s">
        <v>42</v>
      </c>
      <c r="H10" s="9">
        <v>0</v>
      </c>
      <c r="I10" s="9">
        <v>0</v>
      </c>
      <c r="J10" s="9">
        <v>1040</v>
      </c>
      <c r="K10" s="8">
        <v>45</v>
      </c>
      <c r="L10" s="9">
        <v>0</v>
      </c>
      <c r="M10" s="9">
        <f t="shared" si="0"/>
        <v>1085</v>
      </c>
      <c r="N10" s="6" t="s">
        <v>21</v>
      </c>
      <c r="O10" s="6" t="s">
        <v>47</v>
      </c>
      <c r="P10" s="4" t="s">
        <v>44</v>
      </c>
    </row>
    <row r="11" spans="1:16" ht="181.2" customHeight="1" x14ac:dyDescent="0.3">
      <c r="A11" s="5" t="s">
        <v>48</v>
      </c>
      <c r="B11" s="4" t="s">
        <v>49</v>
      </c>
      <c r="C11" s="7">
        <v>45567</v>
      </c>
      <c r="D11" s="7">
        <v>45608</v>
      </c>
      <c r="E11" s="4" t="s">
        <v>45</v>
      </c>
      <c r="F11" s="4" t="s">
        <v>50</v>
      </c>
      <c r="G11" s="6" t="s">
        <v>42</v>
      </c>
      <c r="H11" s="9">
        <v>3159.85</v>
      </c>
      <c r="I11" s="9">
        <v>2047.5</v>
      </c>
      <c r="J11" s="9">
        <v>1170</v>
      </c>
      <c r="K11" s="8">
        <v>45</v>
      </c>
      <c r="L11" s="9">
        <v>0</v>
      </c>
      <c r="M11" s="9">
        <f t="shared" si="0"/>
        <v>6422.35</v>
      </c>
      <c r="N11" s="6" t="s">
        <v>18</v>
      </c>
      <c r="O11" s="6" t="s">
        <v>51</v>
      </c>
      <c r="P11" s="6"/>
    </row>
    <row r="12" spans="1:16" ht="202.95" customHeight="1" x14ac:dyDescent="0.3">
      <c r="A12" s="5" t="s">
        <v>87</v>
      </c>
      <c r="B12" s="4" t="s">
        <v>17</v>
      </c>
      <c r="C12" s="7">
        <v>45607</v>
      </c>
      <c r="D12" s="7">
        <v>45618</v>
      </c>
      <c r="E12" s="4" t="s">
        <v>52</v>
      </c>
      <c r="F12" s="11" t="s">
        <v>53</v>
      </c>
      <c r="G12" s="5" t="s">
        <v>54</v>
      </c>
      <c r="H12" s="8">
        <v>3863.85</v>
      </c>
      <c r="I12" s="9">
        <v>2366</v>
      </c>
      <c r="J12" s="9">
        <v>676</v>
      </c>
      <c r="K12" s="8">
        <v>45</v>
      </c>
      <c r="L12" s="12">
        <v>0</v>
      </c>
      <c r="M12" s="8">
        <f t="shared" si="0"/>
        <v>6950.85</v>
      </c>
      <c r="N12" s="7" t="s">
        <v>18</v>
      </c>
      <c r="O12" s="7" t="s">
        <v>55</v>
      </c>
      <c r="P12" s="4"/>
    </row>
    <row r="13" spans="1:16" ht="269.39999999999998" customHeight="1" x14ac:dyDescent="0.3">
      <c r="A13" s="5" t="s">
        <v>90</v>
      </c>
      <c r="B13" s="4" t="s">
        <v>56</v>
      </c>
      <c r="C13" s="7">
        <v>45592</v>
      </c>
      <c r="D13" s="7">
        <v>45597</v>
      </c>
      <c r="E13" s="4" t="s">
        <v>57</v>
      </c>
      <c r="F13" s="10" t="s">
        <v>58</v>
      </c>
      <c r="G13" s="5" t="s">
        <v>59</v>
      </c>
      <c r="H13" s="8">
        <v>3064.6</v>
      </c>
      <c r="I13" s="9">
        <v>780</v>
      </c>
      <c r="J13" s="9">
        <v>780</v>
      </c>
      <c r="K13" s="8">
        <v>45</v>
      </c>
      <c r="L13" s="12">
        <v>0</v>
      </c>
      <c r="M13" s="8">
        <f t="shared" si="0"/>
        <v>4669.6000000000004</v>
      </c>
      <c r="N13" s="7" t="s">
        <v>18</v>
      </c>
      <c r="O13" s="7" t="s">
        <v>60</v>
      </c>
      <c r="P13" s="6"/>
    </row>
    <row r="14" spans="1:16" ht="262.95" customHeight="1" x14ac:dyDescent="0.3">
      <c r="A14" s="5" t="s">
        <v>61</v>
      </c>
      <c r="B14" s="4" t="s">
        <v>56</v>
      </c>
      <c r="C14" s="7">
        <v>45603</v>
      </c>
      <c r="D14" s="7">
        <v>45611</v>
      </c>
      <c r="E14" s="4" t="s">
        <v>62</v>
      </c>
      <c r="F14" s="11" t="s">
        <v>63</v>
      </c>
      <c r="G14" s="5" t="s">
        <v>64</v>
      </c>
      <c r="H14" s="8">
        <v>2248.81</v>
      </c>
      <c r="I14" s="9">
        <v>1456</v>
      </c>
      <c r="J14" s="9">
        <v>624</v>
      </c>
      <c r="K14" s="8">
        <v>45</v>
      </c>
      <c r="L14" s="12">
        <f>105.28+20675</f>
        <v>20780.28</v>
      </c>
      <c r="M14" s="8">
        <f t="shared" si="0"/>
        <v>25154.089999999997</v>
      </c>
      <c r="N14" s="7" t="s">
        <v>18</v>
      </c>
      <c r="O14" s="7" t="s">
        <v>65</v>
      </c>
      <c r="P14" s="4" t="s">
        <v>89</v>
      </c>
    </row>
    <row r="15" spans="1:16" ht="178.2" customHeight="1" x14ac:dyDescent="0.3">
      <c r="A15" s="5" t="s">
        <v>66</v>
      </c>
      <c r="B15" s="4" t="s">
        <v>67</v>
      </c>
      <c r="C15" s="7">
        <v>45607</v>
      </c>
      <c r="D15" s="7">
        <v>45609</v>
      </c>
      <c r="E15" s="4" t="s">
        <v>68</v>
      </c>
      <c r="F15" s="11" t="s">
        <v>69</v>
      </c>
      <c r="G15" s="5" t="s">
        <v>70</v>
      </c>
      <c r="H15" s="8">
        <v>568.42999999999995</v>
      </c>
      <c r="I15" s="9">
        <v>156</v>
      </c>
      <c r="J15" s="9">
        <v>312</v>
      </c>
      <c r="K15" s="8">
        <v>45</v>
      </c>
      <c r="L15" s="12">
        <v>0</v>
      </c>
      <c r="M15" s="8">
        <f t="shared" si="0"/>
        <v>1081.4299999999998</v>
      </c>
      <c r="N15" s="7" t="s">
        <v>29</v>
      </c>
      <c r="O15" s="7" t="s">
        <v>71</v>
      </c>
      <c r="P15" s="4" t="s">
        <v>72</v>
      </c>
    </row>
    <row r="16" spans="1:16" ht="148.19999999999999" customHeight="1" x14ac:dyDescent="0.3">
      <c r="A16" s="5" t="s">
        <v>19</v>
      </c>
      <c r="B16" s="4" t="s">
        <v>20</v>
      </c>
      <c r="C16" s="7">
        <v>45607</v>
      </c>
      <c r="D16" s="7">
        <v>45609</v>
      </c>
      <c r="E16" s="4" t="s">
        <v>68</v>
      </c>
      <c r="F16" s="4" t="s">
        <v>73</v>
      </c>
      <c r="G16" s="6" t="s">
        <v>70</v>
      </c>
      <c r="H16" s="9">
        <v>0</v>
      </c>
      <c r="I16" s="9">
        <v>98.9</v>
      </c>
      <c r="J16" s="9">
        <v>494</v>
      </c>
      <c r="K16" s="8">
        <v>45</v>
      </c>
      <c r="L16" s="9">
        <v>0</v>
      </c>
      <c r="M16" s="9">
        <f t="shared" si="0"/>
        <v>637.9</v>
      </c>
      <c r="N16" s="6" t="s">
        <v>21</v>
      </c>
      <c r="O16" s="6" t="s">
        <v>74</v>
      </c>
      <c r="P16" s="4" t="s">
        <v>75</v>
      </c>
    </row>
    <row r="17" spans="1:16" ht="187.2" x14ac:dyDescent="0.3">
      <c r="A17" s="4" t="s">
        <v>76</v>
      </c>
      <c r="B17" s="4" t="s">
        <v>77</v>
      </c>
      <c r="C17" s="7">
        <v>45614</v>
      </c>
      <c r="D17" s="7">
        <v>45619</v>
      </c>
      <c r="E17" s="4" t="s">
        <v>78</v>
      </c>
      <c r="F17" s="13" t="s">
        <v>79</v>
      </c>
      <c r="G17" s="4" t="s">
        <v>80</v>
      </c>
      <c r="H17" s="9">
        <v>903.7</v>
      </c>
      <c r="I17" s="9">
        <v>910</v>
      </c>
      <c r="J17" s="8">
        <v>455</v>
      </c>
      <c r="K17" s="8">
        <v>45</v>
      </c>
      <c r="L17" s="9">
        <v>0</v>
      </c>
      <c r="M17" s="9">
        <f t="shared" si="0"/>
        <v>2313.6999999999998</v>
      </c>
      <c r="N17" s="6" t="s">
        <v>21</v>
      </c>
      <c r="O17" s="7" t="s">
        <v>81</v>
      </c>
      <c r="P17" s="6"/>
    </row>
    <row r="18" spans="1:16" ht="187.2" x14ac:dyDescent="0.3">
      <c r="A18" s="5" t="s">
        <v>87</v>
      </c>
      <c r="B18" s="4" t="s">
        <v>17</v>
      </c>
      <c r="C18" s="7">
        <v>45614</v>
      </c>
      <c r="D18" s="7">
        <v>45619</v>
      </c>
      <c r="E18" s="4" t="s">
        <v>78</v>
      </c>
      <c r="F18" s="14" t="s">
        <v>79</v>
      </c>
      <c r="G18" s="4" t="s">
        <v>80</v>
      </c>
      <c r="H18" s="9">
        <v>903.7</v>
      </c>
      <c r="I18" s="9">
        <v>676</v>
      </c>
      <c r="J18" s="9">
        <v>338</v>
      </c>
      <c r="K18" s="8">
        <v>45</v>
      </c>
      <c r="L18" s="9">
        <v>0</v>
      </c>
      <c r="M18" s="9">
        <f>SUM(H18:K18)</f>
        <v>1962.7</v>
      </c>
      <c r="N18" s="6" t="s">
        <v>21</v>
      </c>
      <c r="O18" s="7" t="s">
        <v>82</v>
      </c>
      <c r="P18" s="6"/>
    </row>
    <row r="19" spans="1:16" ht="129.6" x14ac:dyDescent="0.3">
      <c r="A19" s="6" t="s">
        <v>48</v>
      </c>
      <c r="B19" s="4" t="s">
        <v>49</v>
      </c>
      <c r="C19" s="7">
        <v>45628</v>
      </c>
      <c r="D19" s="7">
        <v>45632</v>
      </c>
      <c r="E19" s="4" t="s">
        <v>22</v>
      </c>
      <c r="F19" s="11" t="s">
        <v>83</v>
      </c>
      <c r="G19" s="4" t="s">
        <v>84</v>
      </c>
      <c r="H19" s="9">
        <v>0</v>
      </c>
      <c r="I19" s="9">
        <v>312</v>
      </c>
      <c r="J19" s="9">
        <v>780</v>
      </c>
      <c r="K19" s="8">
        <v>45</v>
      </c>
      <c r="L19" s="9">
        <v>0</v>
      </c>
      <c r="M19" s="9">
        <f>SUM(H19:L19)</f>
        <v>1137</v>
      </c>
      <c r="N19" s="6" t="s">
        <v>18</v>
      </c>
      <c r="O19" s="6" t="s">
        <v>85</v>
      </c>
      <c r="P19" s="4" t="s">
        <v>86</v>
      </c>
    </row>
  </sheetData>
  <mergeCells count="14">
    <mergeCell ref="A1:P1"/>
    <mergeCell ref="A2:A3"/>
    <mergeCell ref="B2:B3"/>
    <mergeCell ref="C2:D2"/>
    <mergeCell ref="E2:E3"/>
    <mergeCell ref="F2:F3"/>
    <mergeCell ref="O2:O3"/>
    <mergeCell ref="P2:P3"/>
    <mergeCell ref="G2:G3"/>
    <mergeCell ref="H2:H3"/>
    <mergeCell ref="I2:I3"/>
    <mergeCell ref="J2:J3"/>
    <mergeCell ref="K2:K3"/>
    <mergeCell ref="N2:N3"/>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Misiones oficiales-Trim 3-2024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Agencia de Promoción de Inversiones y Exportaciones de El Salvador</dc:creator>
  <cp:keywords/>
  <dc:description/>
  <cp:lastModifiedBy>Alejandra Beatriz Recinos</cp:lastModifiedBy>
  <cp:revision/>
  <dcterms:created xsi:type="dcterms:W3CDTF">2024-08-16T20:28:40Z</dcterms:created>
  <dcterms:modified xsi:type="dcterms:W3CDTF">2025-01-23T17:52:35Z</dcterms:modified>
  <cp:category/>
  <cp:contentStatus/>
</cp:coreProperties>
</file>