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mc:AlternateContent xmlns:mc="http://schemas.openxmlformats.org/markup-compatibility/2006">
    <mc:Choice Requires="x15">
      <x15ac:absPath xmlns:x15ac="http://schemas.microsoft.com/office/spreadsheetml/2010/11/ac" url="https://proesaelsalvador-my.sharepoint.com/personal/arecinos_investinelsalvador_gob_sv/Documents/2024/Información Oficiosa para el portal/MARCO PRESUPUESTARIO/Viajes-Legal/"/>
    </mc:Choice>
  </mc:AlternateContent>
  <xr:revisionPtr revIDLastSave="90" documentId="8_{BA57F556-DF05-446C-B85F-F535D25E6C9D}" xr6:coauthVersionLast="47" xr6:coauthVersionMax="47" xr10:uidLastSave="{78D27E5E-30E4-422F-9C04-79B2FF2BF62B}"/>
  <bookViews>
    <workbookView xWindow="-108" yWindow="-108" windowWidth="23256" windowHeight="12456" xr2:uid="{313DF487-AF69-42C5-A086-A40E2050954F}"/>
  </bookViews>
  <sheets>
    <sheet name="Misiones oficiales-Trim 2-202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4" i="1"/>
  <c r="M5" i="1"/>
  <c r="M6" i="1"/>
  <c r="M7" i="1"/>
  <c r="M8" i="1"/>
  <c r="M9" i="1"/>
  <c r="M10" i="1"/>
  <c r="M11" i="1"/>
  <c r="M13" i="1"/>
  <c r="M14" i="1"/>
  <c r="M15" i="1"/>
  <c r="M16" i="1"/>
  <c r="M17" i="1"/>
  <c r="M18" i="1"/>
  <c r="M19" i="1"/>
  <c r="M20" i="1"/>
  <c r="M21" i="1"/>
  <c r="M22" i="1"/>
  <c r="M23" i="1"/>
  <c r="M24" i="1"/>
  <c r="M25" i="1"/>
  <c r="M26" i="1"/>
  <c r="M27" i="1"/>
  <c r="M28" i="1"/>
  <c r="L27" i="1"/>
  <c r="L22" i="1"/>
  <c r="H17" i="1"/>
  <c r="H16" i="1"/>
  <c r="H15" i="1"/>
  <c r="H14" i="1"/>
  <c r="H13" i="1"/>
</calcChain>
</file>

<file path=xl/sharedStrings.xml><?xml version="1.0" encoding="utf-8"?>
<sst xmlns="http://schemas.openxmlformats.org/spreadsheetml/2006/main" count="195" uniqueCount="98">
  <si>
    <t>Informe de Misiones de  ABRIL A  JUNIO 2024</t>
  </si>
  <si>
    <t>Funcionario que viaja</t>
  </si>
  <si>
    <t>Cargo del Funcionario</t>
  </si>
  <si>
    <t>Fechas</t>
  </si>
  <si>
    <t xml:space="preserve">Asunto </t>
  </si>
  <si>
    <t>Actividades que se realizaron</t>
  </si>
  <si>
    <t>Destino</t>
  </si>
  <si>
    <t xml:space="preserve">Valor del Pasaje </t>
  </si>
  <si>
    <t xml:space="preserve">Valor de viáticos
(incluye alimentación y alojamiento) </t>
  </si>
  <si>
    <t>Gastos de viaje</t>
  </si>
  <si>
    <t>Gastos terminales</t>
  </si>
  <si>
    <t>transporte interno/
participacion/otros</t>
  </si>
  <si>
    <t>TOTAL GASTOS</t>
  </si>
  <si>
    <t>Origen de los fondos</t>
  </si>
  <si>
    <t xml:space="preserve">N° de Acuerdo </t>
  </si>
  <si>
    <t>Observaciones</t>
  </si>
  <si>
    <t>Salida</t>
  </si>
  <si>
    <t>Regreso</t>
  </si>
  <si>
    <t>Salvador Antonio Gómez Góchez</t>
  </si>
  <si>
    <t>Presidente</t>
  </si>
  <si>
    <t>Misión oficial a las ciudades de Maryland, Virginia y Baltimore, Estados Unidos de Norte América</t>
  </si>
  <si>
    <r>
      <t>Presentar a INVEST en los</t>
    </r>
    <r>
      <rPr>
        <b/>
        <sz val="11"/>
        <rFont val="Asap"/>
      </rPr>
      <t xml:space="preserve"> "Foros Internacionales para la Atracción de Inversiones de Salvadoreños en el Exterior (SALEX)"</t>
    </r>
  </si>
  <si>
    <t>Maryland, Virginia y Baltimore, Estados Unidos de Norte América</t>
  </si>
  <si>
    <t>FANTEL</t>
  </si>
  <si>
    <t>Oficio de Presidencia</t>
  </si>
  <si>
    <t>xxxxxxxxxxxxxxxxx</t>
  </si>
  <si>
    <t>Especialista Sectorial</t>
  </si>
  <si>
    <r>
      <t xml:space="preserve">Presentar a INVEST en los </t>
    </r>
    <r>
      <rPr>
        <b/>
        <sz val="11"/>
        <rFont val="Asap"/>
      </rPr>
      <t>"Foros Internacionales para la Atracción de Inversiones de Salvadoreños en el Exterior (SALEX)"</t>
    </r>
  </si>
  <si>
    <t>23/2024 y 26/2024</t>
  </si>
  <si>
    <t>Ignacio Argueta Chica</t>
  </si>
  <si>
    <t>Director de Salvadoreños en el Exterior y Municipalidades</t>
  </si>
  <si>
    <t>22/2024 y 27/2024</t>
  </si>
  <si>
    <t>Diseñador Gráfico</t>
  </si>
  <si>
    <t>24/2024 y 28/2024</t>
  </si>
  <si>
    <t>Técnico en Audiovisuales</t>
  </si>
  <si>
    <r>
      <t xml:space="preserve">Presentar a INVEST en los </t>
    </r>
    <r>
      <rPr>
        <b/>
        <sz val="11"/>
        <rFont val="Asap"/>
      </rPr>
      <t>"Foros Internacionales para la Atracción de Inversiones de Salvadoreños en el Exterio (SALEX)"</t>
    </r>
  </si>
  <si>
    <t>Samadhy Elizabeth Martínez Cornejo</t>
  </si>
  <si>
    <t>Directora Ejecutiva</t>
  </si>
  <si>
    <t>Misión Oficial a la ciudad de Bogotá, Colombia</t>
  </si>
  <si>
    <r>
      <t xml:space="preserve">Participar en el foro multisectorial </t>
    </r>
    <r>
      <rPr>
        <b/>
        <sz val="11"/>
        <color theme="1"/>
        <rFont val="Asap"/>
      </rPr>
      <t>“Conozca las oportunidades de negocios y de inversión en El Salvador”</t>
    </r>
    <r>
      <rPr>
        <sz val="11"/>
        <color theme="1"/>
        <rFont val="Asap"/>
      </rPr>
      <t xml:space="preserve"> realizado por la embajada de El Salvador en Colombia, junto con la Cámara de Comercio de Bogotá, a desarrollarse el 9 de abril del presente año, en las instalaciones de la Cámara de Comercio de Bogotá en Colombia. Adicionalmente, se desarrollarán agendas uno a uno con potenciales inversionistas del sector turismo previamente identificados por INVEST los días 10 y 11 de abril de dos mil veinticuatro</t>
    </r>
  </si>
  <si>
    <t>Bogotá, Colombia</t>
  </si>
  <si>
    <t>19/2024</t>
  </si>
  <si>
    <t xml:space="preserve">xxxxxxxxxxxxxxxx </t>
  </si>
  <si>
    <t>xxxxxxxxxxxxxxxxxxx</t>
  </si>
  <si>
    <t>Misión Oficial a la ciudad de Madrid, España</t>
  </si>
  <si>
    <r>
      <t xml:space="preserve">Participar en la quinta edición del evento </t>
    </r>
    <r>
      <rPr>
        <b/>
        <sz val="11"/>
        <color theme="1"/>
        <rFont val="Asap"/>
      </rPr>
      <t xml:space="preserve">“ENERGYEAR España 2024” </t>
    </r>
    <r>
      <rPr>
        <sz val="11"/>
        <color theme="1"/>
        <rFont val="Asap"/>
      </rPr>
      <t xml:space="preserve">a desarrollarse los días 9 y 10 de abril del presente año, en la ciudad de Madrid, España, teniendo la participación de compañías del sector energía renovable. Adicionalmente, </t>
    </r>
    <r>
      <rPr>
        <sz val="11"/>
        <color rgb="FF000000"/>
        <rFont val="Asap"/>
      </rPr>
      <t xml:space="preserve">apoyados </t>
    </r>
    <r>
      <rPr>
        <sz val="11"/>
        <color theme="1"/>
        <rFont val="Asap"/>
      </rPr>
      <t xml:space="preserve">con </t>
    </r>
    <r>
      <rPr>
        <sz val="11"/>
        <color rgb="FF000000"/>
        <rFont val="Asap"/>
      </rPr>
      <t xml:space="preserve">la Embajada de El Salvador en España el día 8 de abril de 2024, </t>
    </r>
    <r>
      <rPr>
        <sz val="11"/>
        <color theme="1"/>
        <rFont val="Asap"/>
      </rPr>
      <t>se desarrollará agenda de reuniones uno a uno con potenciales inversionistas del</t>
    </r>
    <r>
      <rPr>
        <sz val="11"/>
        <color rgb="FF000000"/>
        <rFont val="Asap"/>
      </rPr>
      <t xml:space="preserve"> sector</t>
    </r>
    <r>
      <rPr>
        <sz val="11"/>
        <color theme="1"/>
        <rFont val="Asap"/>
      </rPr>
      <t>.</t>
    </r>
  </si>
  <si>
    <t>Madrid, España</t>
  </si>
  <si>
    <t>20/2024</t>
  </si>
  <si>
    <t>Misión Oficial a la ciudad de San Francisco, California, Estados Unidos de Norteamérica</t>
  </si>
  <si>
    <r>
      <t xml:space="preserve">Participar en el evento </t>
    </r>
    <r>
      <rPr>
        <b/>
        <sz val="11"/>
        <color theme="1"/>
        <rFont val="Asap"/>
      </rPr>
      <t xml:space="preserve">“Misión de Supply Chain, Logística e Innovación a Silicon Valley” </t>
    </r>
    <r>
      <rPr>
        <sz val="11"/>
        <color theme="1"/>
        <rFont val="Asap"/>
      </rPr>
      <t>a desarrollarse los días del 29 de abril al 3 de mayo del presente año, en la ciudad de San Francisco, California, haciendo visitas presenciales y asistiendo a eventos de Networking en Silicon Valley. Adicionalmente, se desarrollará una agenda uno a uno con potenciales inversionistas del sector previamente indentificados por INVEST</t>
    </r>
  </si>
  <si>
    <t>San Francisco, California, Estados Unidos de Norteamérica</t>
  </si>
  <si>
    <t>21/2024</t>
  </si>
  <si>
    <t>Misión Oficial a las ciudades de Hempstead y Brentwood, Nueva York; Everett, Masssachusetts, Estados Unidos de Norteamérica</t>
  </si>
  <si>
    <t>Hempstead y Brentwood, Nueva York; Everett, Masssachusetts, Estados Unidos de Norteamérica</t>
  </si>
  <si>
    <t>xxxxxxxxxxxxxxx</t>
  </si>
  <si>
    <t>Asistente Ejecutiva de Presidencia</t>
  </si>
  <si>
    <t>Misión oficial a las ciudades de Hempstead y Brentwood, Nueva York y Everett, Massachusetts de los Estados Unidos de Norte América</t>
  </si>
  <si>
    <r>
      <t xml:space="preserve">Brindar acompañamiento al Presidente de INVEST y a la delegación designada, que presentará a INVEST en </t>
    </r>
    <r>
      <rPr>
        <sz val="11"/>
        <color theme="1"/>
        <rFont val="Asap"/>
      </rPr>
      <t>Foros Internacionales para la Atracción de Inversiones de Salvadoreños en el Exterior (SALEX), con Organismos o personas representativas de la comunidad Salvadoreña relacionadas con la actividad empresarial, a desarrollarse los días del 06 al 09 de mayo del presente año</t>
    </r>
  </si>
  <si>
    <t>Hempstead y Brentwood, Nueva York y Everett, Massachusetts de los Estados Unidos de Norte América</t>
  </si>
  <si>
    <t>38/2024 y 45/2024</t>
  </si>
  <si>
    <t xml:space="preserve">Coordinador de Comunicaciones Institucionales, </t>
  </si>
  <si>
    <r>
      <t>Presentar a INVEST en</t>
    </r>
    <r>
      <rPr>
        <b/>
        <sz val="11"/>
        <color theme="1"/>
        <rFont val="Asap"/>
      </rPr>
      <t xml:space="preserve"> Foros Internacionales para la Atracción de Inversiones de Salvadoreños en el Exterior (SALEX),</t>
    </r>
    <r>
      <rPr>
        <sz val="11"/>
        <color theme="1"/>
        <rFont val="Asap"/>
      </rPr>
      <t xml:space="preserve"> con Organismos o personas representativas de la comunidad Salvadoreña relacionadas con la actividad empresarial, a desarrollarse los días del 06 al 09 de mayo del presente año.</t>
    </r>
  </si>
  <si>
    <t xml:space="preserve">Ignacio Argueta Chica </t>
  </si>
  <si>
    <t>xxxxxxxxxxxxxxxxxxxxxx</t>
  </si>
  <si>
    <t>María Isabel Hayem</t>
  </si>
  <si>
    <t>Ministra de Economía y Directora Propietaria del Consejo Directivo de INVEST</t>
  </si>
  <si>
    <t>Misión Oficial a la ciudad de Washington, D.C, Estados Unidos de Norteamérica</t>
  </si>
  <si>
    <r>
      <t xml:space="preserve">Participar en el evento denominado: </t>
    </r>
    <r>
      <rPr>
        <b/>
        <sz val="11"/>
        <color theme="1"/>
        <rFont val="Asap"/>
      </rPr>
      <t>“El Salvador Investment Opportunities Forum”</t>
    </r>
    <r>
      <rPr>
        <sz val="11"/>
        <color theme="1"/>
        <rFont val="Asap"/>
      </rPr>
      <t xml:space="preserve"> (Foro de Oportunidades de Inversión en El Salvador) a desarrollarse el día 14 de mayo del presente año, en el Royal Sonesta Washington D.C. Dupont Circle, organizado en conjunto con la Agencia de los Estados Unidos para el Desarrollo Internacional (USAID por sus siglas en ingles)</t>
    </r>
  </si>
  <si>
    <t>Washington, D.C, Estados Unidos de Norteamérica</t>
  </si>
  <si>
    <t>33/2024</t>
  </si>
  <si>
    <t>Mario Alberto Tenorio Ordoñez</t>
  </si>
  <si>
    <t>Director de Promoción de Exportaciones</t>
  </si>
  <si>
    <t>Misión Oficial a la ciudad de Newark, New Jersey, Estados Unidos de Norteamérica</t>
  </si>
  <si>
    <r>
      <t xml:space="preserve">Acompañar y coordinar la participación de la delegación de 12 empresas exportadoras, en la </t>
    </r>
    <r>
      <rPr>
        <b/>
        <sz val="11"/>
        <color theme="1"/>
        <rFont val="Asap"/>
      </rPr>
      <t>Misión Comercial y Rueda de Negocios</t>
    </r>
    <r>
      <rPr>
        <sz val="11"/>
        <color theme="1"/>
        <rFont val="Asap"/>
      </rPr>
      <t xml:space="preserve"> a desarrollarse los días del dos al seis de junio del presente año, en la Ciudad de Newark, New Jersey Estados Unidos de Norte América.</t>
    </r>
  </si>
  <si>
    <t>Newark, New Jersey, Estados Unidos de Norteamérica</t>
  </si>
  <si>
    <t>32/2024</t>
  </si>
  <si>
    <t xml:space="preserve">Misión oficial a la ciudad de los Angeles, California de los Estados Unidos de America </t>
  </si>
  <si>
    <r>
      <t xml:space="preserve">Presentar a INVEST en el Showroom </t>
    </r>
    <r>
      <rPr>
        <b/>
        <sz val="11"/>
        <rFont val="Asap"/>
      </rPr>
      <t>“Programa de Servicios El Salvador +”</t>
    </r>
    <r>
      <rPr>
        <sz val="11"/>
        <rFont val="Asap"/>
      </rPr>
      <t>, que ésta siendo organizado por el Ministerio de Relaciones Exteriores de El Salvador y el Viceministerio de Diáspora y Movilidad Humana, a desarrollarse los días del 18 al 19 de mayo del presente año</t>
    </r>
  </si>
  <si>
    <t>Los Angeles, California, Estados Unidos de Norte América</t>
  </si>
  <si>
    <t>34/2024</t>
  </si>
  <si>
    <t>Misión oficial a la ciudad de Washington, D.C., de los Estados Unidos de Norte América</t>
  </si>
  <si>
    <r>
      <t xml:space="preserve">Participar en el evento denominado: </t>
    </r>
    <r>
      <rPr>
        <b/>
        <sz val="11"/>
        <rFont val="Asap"/>
      </rPr>
      <t>“El Salvador Investment Opportunities Forum”</t>
    </r>
    <r>
      <rPr>
        <sz val="11"/>
        <rFont val="Asap"/>
      </rPr>
      <t xml:space="preserve"> (Foro de Oportunidades de Inversión en El Salvador), que se realizó en el Royal Sonesta Washington D.C., Dupont Circle, el día 14 de mayo de 2024, </t>
    </r>
  </si>
  <si>
    <t>Washington, D.C., de los Estados Unidos de Norte América</t>
  </si>
  <si>
    <t>44/2024</t>
  </si>
  <si>
    <t>xxxxxxxxxxxxxxxx</t>
  </si>
  <si>
    <t>Misión oficial a la ciudad de Manaos, Brasil</t>
  </si>
  <si>
    <r>
      <t xml:space="preserve">Participar en el evento denominado: </t>
    </r>
    <r>
      <rPr>
        <b/>
        <sz val="11"/>
        <rFont val="Asap"/>
      </rPr>
      <t>“LAC FLAVORS 2024”</t>
    </r>
    <r>
      <rPr>
        <sz val="11"/>
        <rFont val="Asap"/>
      </rPr>
      <t xml:space="preserve">, en su 12ª edición, que se realizará los días 05 y 06 de junio 2024, </t>
    </r>
  </si>
  <si>
    <t>Manaos, Brasil</t>
  </si>
  <si>
    <t>GOES</t>
  </si>
  <si>
    <t>39/2024</t>
  </si>
  <si>
    <t>Boleto aéreo fue cubierto por el organizador (BID) y alojamiento</t>
  </si>
  <si>
    <t>xxxxxxxxxxxxxx</t>
  </si>
  <si>
    <t>Misión oficial a la ciudad de México, México</t>
  </si>
  <si>
    <r>
      <t xml:space="preserve">Coordinar la participación de la delegación de 6 empresas exportadoras, en el </t>
    </r>
    <r>
      <rPr>
        <b/>
        <sz val="11"/>
        <color theme="1"/>
        <rFont val="Asap"/>
      </rPr>
      <t>9° Congreso Tecnología y Negocios América Digital México 2024</t>
    </r>
    <r>
      <rPr>
        <sz val="11"/>
        <color theme="1"/>
        <rFont val="Asap"/>
      </rPr>
      <t>, a desarrollarse los días 19 y 20 de junio del presente año</t>
    </r>
  </si>
  <si>
    <t>México, México</t>
  </si>
  <si>
    <t>49/2024</t>
  </si>
  <si>
    <t>xxxxxxxxxxxxxxxxxx</t>
  </si>
  <si>
    <t>50/2024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</si>
</sst>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2">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ptos Narrow"/>
      <family val="2"/>
      <scheme val="minor"/>
    </font>
    <font>
      <b/>
      <sz val="14"/>
      <color theme="1"/>
      <name val="Asap SemiBold"/>
    </font>
    <font>
      <sz val="11"/>
      <color theme="1"/>
      <name val="Asap SemiBold"/>
    </font>
    <font>
      <sz val="11"/>
      <color theme="1"/>
      <name val="Asap"/>
    </font>
    <font>
      <sz val="11"/>
      <name val="Asap"/>
    </font>
    <font>
      <b/>
      <sz val="11"/>
      <color theme="1"/>
      <name val="Asap"/>
    </font>
    <font>
      <sz val="11"/>
      <color rgb="FF000000"/>
      <name val="Asap"/>
    </font>
    <font>
      <b/>
      <sz val="11"/>
      <name val="Asap"/>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right/>
      <top style="thin">
        <color theme="4"/>
      </top>
      <bottom style="double">
        <color theme="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3" fillId="0" borderId="0"/>
  </cellStyleXfs>
  <cellXfs count="20">
    <xf numFmtId="0" fontId="0" fillId="0" borderId="0" xfId="0"/>
    <xf numFmtId="0" fontId="4" fillId="0" borderId="0" xfId="0" applyFont="1" applyAlignment="1">
      <alignment horizontal="center" vertical="center" wrapText="1"/>
    </xf>
    <xf numFmtId="164" fontId="6" fillId="0" borderId="6" xfId="1" applyFont="1" applyFill="1" applyBorder="1" applyAlignment="1">
      <alignment vertical="center" wrapText="1"/>
    </xf>
    <xf numFmtId="164" fontId="7" fillId="0" borderId="6" xfId="1" applyFont="1" applyFill="1" applyBorder="1" applyAlignment="1">
      <alignment vertical="center" wrapText="1"/>
    </xf>
    <xf numFmtId="164" fontId="7" fillId="0" borderId="6" xfId="1" applyFont="1" applyBorder="1" applyAlignment="1">
      <alignment vertical="center"/>
    </xf>
    <xf numFmtId="0" fontId="8" fillId="0" borderId="6" xfId="3" applyFont="1" applyBorder="1" applyAlignment="1">
      <alignment horizontal="center" vertical="center" wrapText="1"/>
    </xf>
    <xf numFmtId="0" fontId="7" fillId="3" borderId="6" xfId="0" applyFont="1" applyFill="1" applyBorder="1" applyAlignment="1">
      <alignment horizontal="center" vertical="center" wrapText="1"/>
    </xf>
    <xf numFmtId="14" fontId="8" fillId="0" borderId="6" xfId="3"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164" fontId="7" fillId="0" borderId="6" xfId="1" applyFont="1" applyFill="1" applyBorder="1" applyAlignment="1">
      <alignment horizontal="center"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164" fontId="7" fillId="0" borderId="7" xfId="1" applyFont="1" applyFill="1" applyBorder="1" applyAlignment="1">
      <alignment horizontal="center" vertical="center" wrapText="1"/>
    </xf>
    <xf numFmtId="164" fontId="7" fillId="0" borderId="8" xfId="1" applyFont="1" applyFill="1" applyBorder="1" applyAlignment="1">
      <alignment horizontal="center" vertical="center" wrapText="1"/>
    </xf>
    <xf numFmtId="0" fontId="6" fillId="2" borderId="5" xfId="2" applyFont="1" applyFill="1" applyBorder="1" applyAlignment="1">
      <alignment horizontal="center" vertical="center" wrapText="1"/>
    </xf>
    <xf numFmtId="0" fontId="5" fillId="0" borderId="0" xfId="0" applyFont="1" applyAlignment="1">
      <alignment horizontal="center" vertical="center" wrapText="1"/>
    </xf>
    <xf numFmtId="0" fontId="6" fillId="2" borderId="2"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cellXfs>
  <cellStyles count="4">
    <cellStyle name="Moneda" xfId="1" builtinId="4"/>
    <cellStyle name="Normal" xfId="0" builtinId="0"/>
    <cellStyle name="Normal 2" xfId="3" xr:uid="{A6F4E0DD-AEF8-476B-BBCE-9BC399AF1132}"/>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1248104</xdr:colOff>
      <xdr:row>0</xdr:row>
      <xdr:rowOff>208017</xdr:rowOff>
    </xdr:from>
    <xdr:to>
      <xdr:col>5</xdr:col>
      <xdr:colOff>1240883</xdr:colOff>
      <xdr:row>0</xdr:row>
      <xdr:rowOff>783326</xdr:rowOff>
    </xdr:to>
    <xdr:pic>
      <xdr:nvPicPr>
        <xdr:cNvPr id="2" name="Imagen 1">
          <a:extLst>
            <a:ext uri="{FF2B5EF4-FFF2-40B4-BE49-F238E27FC236}">
              <a16:creationId xmlns:a16="http://schemas.microsoft.com/office/drawing/2014/main" id="{D55A2126-A084-4237-B9BF-AF5A96797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5604" y="208017"/>
          <a:ext cx="1923485" cy="5714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A6F7-DD21-4C5D-8BA5-03C5EA96F16C}">
  <dimension ref="A1:P28"/>
  <sheetViews>
    <sheetView tabSelected="1" topLeftCell="A21" zoomScale="73" zoomScaleNormal="73" workbookViewId="0">
      <selection activeCell="I2" sqref="I2:I3"/>
    </sheetView>
  </sheetViews>
  <sheetFormatPr defaultColWidth="11.42578125" defaultRowHeight="225" customHeight="1"/>
  <cols>
    <col min="1" max="1" width="53.28515625" style="1" customWidth="1"/>
    <col min="2" max="2" width="16.140625" style="1" customWidth="1"/>
    <col min="3" max="4" width="11.42578125" style="1" customWidth="1"/>
    <col min="5" max="5" width="28" style="1" customWidth="1"/>
    <col min="6" max="6" width="40.7109375" style="1" customWidth="1"/>
    <col min="7" max="7" width="24.7109375" style="1" customWidth="1"/>
    <col min="8" max="8" width="13.85546875" style="1" bestFit="1" customWidth="1"/>
    <col min="9" max="9" width="15.28515625" style="1" customWidth="1"/>
    <col min="10" max="10" width="11.42578125" style="1" customWidth="1"/>
    <col min="11" max="11" width="11.5703125" style="1" bestFit="1" customWidth="1"/>
    <col min="12" max="12" width="19.28515625" style="1" customWidth="1"/>
    <col min="13" max="13" width="15.7109375" style="1" customWidth="1"/>
    <col min="14" max="14" width="14.42578125" style="1" customWidth="1"/>
    <col min="15" max="15" width="19.7109375" style="1" customWidth="1"/>
    <col min="16" max="16" width="17.7109375" style="1" customWidth="1"/>
    <col min="17" max="16384" width="11.42578125" style="1"/>
  </cols>
  <sheetData>
    <row r="1" spans="1:16" ht="82.9" customHeight="1">
      <c r="A1" s="15" t="s">
        <v>0</v>
      </c>
      <c r="B1" s="15"/>
      <c r="C1" s="15"/>
      <c r="D1" s="15"/>
      <c r="E1" s="15"/>
      <c r="F1" s="15"/>
      <c r="G1" s="15"/>
      <c r="H1" s="15"/>
      <c r="I1" s="15"/>
      <c r="J1" s="15"/>
      <c r="K1" s="15"/>
      <c r="L1" s="15"/>
      <c r="M1" s="15"/>
      <c r="N1" s="15"/>
      <c r="O1" s="15"/>
      <c r="P1" s="15"/>
    </row>
    <row r="2" spans="1:16" ht="82.15" customHeight="1">
      <c r="A2" s="16" t="s">
        <v>1</v>
      </c>
      <c r="B2" s="16" t="s">
        <v>2</v>
      </c>
      <c r="C2" s="18" t="s">
        <v>3</v>
      </c>
      <c r="D2" s="19"/>
      <c r="E2" s="16" t="s">
        <v>4</v>
      </c>
      <c r="F2" s="16" t="s">
        <v>5</v>
      </c>
      <c r="G2" s="16" t="s">
        <v>6</v>
      </c>
      <c r="H2" s="16" t="s">
        <v>7</v>
      </c>
      <c r="I2" s="16" t="s">
        <v>8</v>
      </c>
      <c r="J2" s="16" t="s">
        <v>9</v>
      </c>
      <c r="K2" s="16" t="s">
        <v>10</v>
      </c>
      <c r="L2" s="14" t="s">
        <v>11</v>
      </c>
      <c r="M2" s="14" t="s">
        <v>12</v>
      </c>
      <c r="N2" s="16" t="s">
        <v>13</v>
      </c>
      <c r="O2" s="16" t="s">
        <v>14</v>
      </c>
      <c r="P2" s="16" t="s">
        <v>15</v>
      </c>
    </row>
    <row r="3" spans="1:16" ht="225" hidden="1" customHeight="1">
      <c r="A3" s="17"/>
      <c r="B3" s="17"/>
      <c r="C3" s="14" t="s">
        <v>16</v>
      </c>
      <c r="D3" s="14" t="s">
        <v>17</v>
      </c>
      <c r="E3" s="17"/>
      <c r="F3" s="17"/>
      <c r="G3" s="17"/>
      <c r="H3" s="17"/>
      <c r="I3" s="17"/>
      <c r="J3" s="17"/>
      <c r="K3" s="17"/>
      <c r="L3" s="2">
        <v>14204.25</v>
      </c>
      <c r="M3" s="14" t="s">
        <v>12</v>
      </c>
      <c r="N3" s="17"/>
      <c r="O3" s="17"/>
      <c r="P3" s="17"/>
    </row>
    <row r="4" spans="1:16" ht="108" customHeight="1">
      <c r="A4" s="5" t="s">
        <v>18</v>
      </c>
      <c r="B4" s="6" t="s">
        <v>19</v>
      </c>
      <c r="C4" s="7">
        <v>45389</v>
      </c>
      <c r="D4" s="8">
        <v>45394</v>
      </c>
      <c r="E4" s="5" t="s">
        <v>20</v>
      </c>
      <c r="F4" s="5" t="s">
        <v>21</v>
      </c>
      <c r="G4" s="5" t="s">
        <v>22</v>
      </c>
      <c r="H4" s="9">
        <v>681.71</v>
      </c>
      <c r="I4" s="9">
        <v>1170</v>
      </c>
      <c r="J4" s="9">
        <v>585</v>
      </c>
      <c r="K4" s="9">
        <v>45</v>
      </c>
      <c r="L4" s="3">
        <v>0</v>
      </c>
      <c r="M4" s="9">
        <f t="shared" ref="M4:M10" si="0">SUM(H4:L4)</f>
        <v>2481.71</v>
      </c>
      <c r="N4" s="10" t="s">
        <v>23</v>
      </c>
      <c r="O4" s="10" t="s">
        <v>24</v>
      </c>
      <c r="P4" s="9"/>
    </row>
    <row r="5" spans="1:16" ht="108.75" customHeight="1">
      <c r="A5" s="5" t="s">
        <v>25</v>
      </c>
      <c r="B5" s="6" t="s">
        <v>26</v>
      </c>
      <c r="C5" s="7">
        <v>45389</v>
      </c>
      <c r="D5" s="8">
        <v>45394</v>
      </c>
      <c r="E5" s="5" t="s">
        <v>20</v>
      </c>
      <c r="F5" s="5" t="s">
        <v>27</v>
      </c>
      <c r="G5" s="5" t="s">
        <v>22</v>
      </c>
      <c r="H5" s="9">
        <v>681.71</v>
      </c>
      <c r="I5" s="9">
        <v>676</v>
      </c>
      <c r="J5" s="9">
        <v>338</v>
      </c>
      <c r="K5" s="9">
        <v>45</v>
      </c>
      <c r="L5" s="3">
        <v>0</v>
      </c>
      <c r="M5" s="9">
        <f t="shared" si="0"/>
        <v>1740.71</v>
      </c>
      <c r="N5" s="10" t="s">
        <v>23</v>
      </c>
      <c r="O5" s="10" t="s">
        <v>28</v>
      </c>
      <c r="P5" s="9"/>
    </row>
    <row r="6" spans="1:16" ht="105.75" customHeight="1">
      <c r="A6" s="5" t="s">
        <v>29</v>
      </c>
      <c r="B6" s="6" t="s">
        <v>30</v>
      </c>
      <c r="C6" s="7">
        <v>45389</v>
      </c>
      <c r="D6" s="8">
        <v>45394</v>
      </c>
      <c r="E6" s="5" t="s">
        <v>20</v>
      </c>
      <c r="F6" s="5" t="s">
        <v>27</v>
      </c>
      <c r="G6" s="5" t="s">
        <v>22</v>
      </c>
      <c r="H6" s="9">
        <v>681.71</v>
      </c>
      <c r="I6" s="9">
        <v>910</v>
      </c>
      <c r="J6" s="9">
        <v>455</v>
      </c>
      <c r="K6" s="9">
        <v>45</v>
      </c>
      <c r="L6" s="3">
        <v>0</v>
      </c>
      <c r="M6" s="9">
        <f t="shared" si="0"/>
        <v>2091.71</v>
      </c>
      <c r="N6" s="10" t="s">
        <v>23</v>
      </c>
      <c r="O6" s="10" t="s">
        <v>31</v>
      </c>
      <c r="P6" s="10"/>
    </row>
    <row r="7" spans="1:16" ht="112.5" customHeight="1">
      <c r="A7" s="5" t="s">
        <v>25</v>
      </c>
      <c r="B7" s="6" t="s">
        <v>32</v>
      </c>
      <c r="C7" s="7">
        <v>45389</v>
      </c>
      <c r="D7" s="8">
        <v>45394</v>
      </c>
      <c r="E7" s="5" t="s">
        <v>20</v>
      </c>
      <c r="F7" s="5" t="s">
        <v>27</v>
      </c>
      <c r="G7" s="5" t="s">
        <v>22</v>
      </c>
      <c r="H7" s="9">
        <v>681.71</v>
      </c>
      <c r="I7" s="9">
        <v>676</v>
      </c>
      <c r="J7" s="9">
        <v>338</v>
      </c>
      <c r="K7" s="9">
        <v>45</v>
      </c>
      <c r="L7" s="3">
        <v>0</v>
      </c>
      <c r="M7" s="9">
        <f t="shared" si="0"/>
        <v>1740.71</v>
      </c>
      <c r="N7" s="10" t="s">
        <v>23</v>
      </c>
      <c r="O7" s="10" t="s">
        <v>33</v>
      </c>
      <c r="P7" s="10"/>
    </row>
    <row r="8" spans="1:16" ht="97.5" customHeight="1">
      <c r="A8" s="5" t="s">
        <v>25</v>
      </c>
      <c r="B8" s="6" t="s">
        <v>34</v>
      </c>
      <c r="C8" s="7">
        <v>45389</v>
      </c>
      <c r="D8" s="8">
        <v>45394</v>
      </c>
      <c r="E8" s="5" t="s">
        <v>20</v>
      </c>
      <c r="F8" s="5" t="s">
        <v>35</v>
      </c>
      <c r="G8" s="5" t="s">
        <v>22</v>
      </c>
      <c r="H8" s="9">
        <v>681.71</v>
      </c>
      <c r="I8" s="9">
        <v>676</v>
      </c>
      <c r="J8" s="9">
        <v>338</v>
      </c>
      <c r="K8" s="9">
        <v>45</v>
      </c>
      <c r="L8" s="3">
        <v>0</v>
      </c>
      <c r="M8" s="9">
        <f t="shared" si="0"/>
        <v>1740.71</v>
      </c>
      <c r="N8" s="10" t="s">
        <v>23</v>
      </c>
      <c r="O8" s="10" t="s">
        <v>33</v>
      </c>
      <c r="P8" s="10"/>
    </row>
    <row r="9" spans="1:16" ht="225" customHeight="1">
      <c r="A9" s="5" t="s">
        <v>36</v>
      </c>
      <c r="B9" s="6" t="s">
        <v>37</v>
      </c>
      <c r="C9" s="7">
        <v>45390</v>
      </c>
      <c r="D9" s="8">
        <v>45394</v>
      </c>
      <c r="E9" s="5" t="s">
        <v>38</v>
      </c>
      <c r="F9" s="5" t="s">
        <v>39</v>
      </c>
      <c r="G9" s="5" t="s">
        <v>40</v>
      </c>
      <c r="H9" s="9">
        <v>639.62</v>
      </c>
      <c r="I9" s="9">
        <v>585</v>
      </c>
      <c r="J9" s="9">
        <v>585</v>
      </c>
      <c r="K9" s="9">
        <v>45</v>
      </c>
      <c r="L9" s="3">
        <v>0</v>
      </c>
      <c r="M9" s="9">
        <f t="shared" si="0"/>
        <v>1854.62</v>
      </c>
      <c r="N9" s="10" t="s">
        <v>23</v>
      </c>
      <c r="O9" s="10" t="s">
        <v>41</v>
      </c>
      <c r="P9" s="10"/>
    </row>
    <row r="10" spans="1:16" ht="225" customHeight="1">
      <c r="A10" s="5" t="s">
        <v>42</v>
      </c>
      <c r="B10" s="6" t="s">
        <v>26</v>
      </c>
      <c r="C10" s="7">
        <v>45390</v>
      </c>
      <c r="D10" s="8">
        <v>45394</v>
      </c>
      <c r="E10" s="5" t="s">
        <v>38</v>
      </c>
      <c r="F10" s="5" t="s">
        <v>39</v>
      </c>
      <c r="G10" s="5" t="s">
        <v>40</v>
      </c>
      <c r="H10" s="9">
        <v>639.62</v>
      </c>
      <c r="I10" s="9">
        <v>546</v>
      </c>
      <c r="J10" s="9">
        <v>546</v>
      </c>
      <c r="K10" s="9">
        <v>45</v>
      </c>
      <c r="L10" s="3">
        <v>0</v>
      </c>
      <c r="M10" s="9">
        <f t="shared" si="0"/>
        <v>1776.62</v>
      </c>
      <c r="N10" s="10" t="s">
        <v>23</v>
      </c>
      <c r="O10" s="10" t="s">
        <v>41</v>
      </c>
      <c r="P10" s="10"/>
    </row>
    <row r="11" spans="1:16" ht="225" customHeight="1">
      <c r="A11" s="5" t="s">
        <v>43</v>
      </c>
      <c r="B11" s="6" t="s">
        <v>26</v>
      </c>
      <c r="C11" s="7">
        <v>45388</v>
      </c>
      <c r="D11" s="8">
        <v>45393</v>
      </c>
      <c r="E11" s="5" t="s">
        <v>44</v>
      </c>
      <c r="F11" s="5" t="s">
        <v>45</v>
      </c>
      <c r="G11" s="5" t="s">
        <v>46</v>
      </c>
      <c r="H11" s="9">
        <v>1609.81</v>
      </c>
      <c r="I11" s="9">
        <v>676</v>
      </c>
      <c r="J11" s="9">
        <v>507</v>
      </c>
      <c r="K11" s="9">
        <v>45</v>
      </c>
      <c r="L11" s="3">
        <v>1233.3399999999999</v>
      </c>
      <c r="M11" s="9">
        <f>+L11+K11+J11+I11+H11</f>
        <v>4071.15</v>
      </c>
      <c r="N11" s="10" t="s">
        <v>23</v>
      </c>
      <c r="O11" s="10" t="s">
        <v>47</v>
      </c>
      <c r="P11" s="10"/>
    </row>
    <row r="12" spans="1:16" ht="225" customHeight="1">
      <c r="A12" s="5" t="s">
        <v>43</v>
      </c>
      <c r="B12" s="6" t="s">
        <v>26</v>
      </c>
      <c r="C12" s="7">
        <v>45410</v>
      </c>
      <c r="D12" s="8">
        <v>45416</v>
      </c>
      <c r="E12" s="5" t="s">
        <v>48</v>
      </c>
      <c r="F12" s="5" t="s">
        <v>49</v>
      </c>
      <c r="G12" s="5" t="s">
        <v>50</v>
      </c>
      <c r="H12" s="11">
        <v>668.89</v>
      </c>
      <c r="I12" s="11">
        <v>845</v>
      </c>
      <c r="J12" s="11">
        <v>338</v>
      </c>
      <c r="K12" s="9">
        <v>45</v>
      </c>
      <c r="L12" s="4">
        <v>3500</v>
      </c>
      <c r="M12" s="11">
        <f>+H12+I12+J12+K12+L12</f>
        <v>5396.8899999999994</v>
      </c>
      <c r="N12" s="10" t="s">
        <v>23</v>
      </c>
      <c r="O12" s="10" t="s">
        <v>51</v>
      </c>
      <c r="P12" s="10"/>
    </row>
    <row r="13" spans="1:16" ht="131.25" customHeight="1">
      <c r="A13" s="5" t="s">
        <v>18</v>
      </c>
      <c r="B13" s="6" t="s">
        <v>19</v>
      </c>
      <c r="C13" s="7">
        <v>45417</v>
      </c>
      <c r="D13" s="7">
        <v>45422</v>
      </c>
      <c r="E13" s="5" t="s">
        <v>52</v>
      </c>
      <c r="F13" s="5" t="s">
        <v>27</v>
      </c>
      <c r="G13" s="5" t="s">
        <v>53</v>
      </c>
      <c r="H13" s="11">
        <f>634.99+178.1</f>
        <v>813.09</v>
      </c>
      <c r="I13" s="11">
        <v>1170</v>
      </c>
      <c r="J13" s="11">
        <v>585</v>
      </c>
      <c r="K13" s="9">
        <v>45</v>
      </c>
      <c r="L13" s="4">
        <v>35</v>
      </c>
      <c r="M13" s="11">
        <f>+L13+K13+J13+I13+H13</f>
        <v>2648.09</v>
      </c>
      <c r="N13" s="10" t="s">
        <v>23</v>
      </c>
      <c r="O13" s="10" t="s">
        <v>24</v>
      </c>
      <c r="P13" s="10"/>
    </row>
    <row r="14" spans="1:16" ht="190.5" customHeight="1">
      <c r="A14" s="5" t="s">
        <v>54</v>
      </c>
      <c r="B14" s="6" t="s">
        <v>55</v>
      </c>
      <c r="C14" s="7">
        <v>45417</v>
      </c>
      <c r="D14" s="7">
        <v>45422</v>
      </c>
      <c r="E14" s="5" t="s">
        <v>56</v>
      </c>
      <c r="F14" s="5" t="s">
        <v>57</v>
      </c>
      <c r="G14" s="5" t="s">
        <v>58</v>
      </c>
      <c r="H14" s="11">
        <f>634.99+178.1</f>
        <v>813.09</v>
      </c>
      <c r="I14" s="11">
        <v>676</v>
      </c>
      <c r="J14" s="11">
        <v>338</v>
      </c>
      <c r="K14" s="12">
        <v>45</v>
      </c>
      <c r="L14" s="4">
        <v>35</v>
      </c>
      <c r="M14" s="11">
        <f>+L14+K14+J14+I14+H14</f>
        <v>1907.0900000000001</v>
      </c>
      <c r="N14" s="10" t="s">
        <v>23</v>
      </c>
      <c r="O14" s="10" t="s">
        <v>59</v>
      </c>
      <c r="P14" s="10"/>
    </row>
    <row r="15" spans="1:16" ht="175.5" customHeight="1">
      <c r="A15" s="5" t="s">
        <v>25</v>
      </c>
      <c r="B15" s="6" t="s">
        <v>60</v>
      </c>
      <c r="C15" s="7">
        <v>45417</v>
      </c>
      <c r="D15" s="7">
        <v>45422</v>
      </c>
      <c r="E15" s="5" t="s">
        <v>56</v>
      </c>
      <c r="F15" s="5" t="s">
        <v>61</v>
      </c>
      <c r="G15" s="5" t="s">
        <v>58</v>
      </c>
      <c r="H15" s="11">
        <f>634.99+178.1</f>
        <v>813.09</v>
      </c>
      <c r="I15" s="11">
        <v>676</v>
      </c>
      <c r="J15" s="11">
        <v>338</v>
      </c>
      <c r="K15" s="12">
        <v>45</v>
      </c>
      <c r="L15" s="4">
        <v>35</v>
      </c>
      <c r="M15" s="11">
        <f>+L15+K15+J15+I15+H15</f>
        <v>1907.0900000000001</v>
      </c>
      <c r="N15" s="10" t="s">
        <v>23</v>
      </c>
      <c r="O15" s="10" t="s">
        <v>59</v>
      </c>
      <c r="P15" s="10"/>
    </row>
    <row r="16" spans="1:16" ht="169.5" customHeight="1">
      <c r="A16" s="5" t="s">
        <v>62</v>
      </c>
      <c r="B16" s="6" t="s">
        <v>30</v>
      </c>
      <c r="C16" s="7">
        <v>45417</v>
      </c>
      <c r="D16" s="7">
        <v>45422</v>
      </c>
      <c r="E16" s="5" t="s">
        <v>56</v>
      </c>
      <c r="F16" s="5" t="s">
        <v>61</v>
      </c>
      <c r="G16" s="5" t="s">
        <v>58</v>
      </c>
      <c r="H16" s="11">
        <f>634.99+178.1</f>
        <v>813.09</v>
      </c>
      <c r="I16" s="11">
        <v>910</v>
      </c>
      <c r="J16" s="11">
        <v>455</v>
      </c>
      <c r="K16" s="12">
        <v>45</v>
      </c>
      <c r="L16" s="4">
        <v>35</v>
      </c>
      <c r="M16" s="11">
        <f>+L16+K16+J16+I16+H16</f>
        <v>2258.09</v>
      </c>
      <c r="N16" s="10" t="s">
        <v>23</v>
      </c>
      <c r="O16" s="10" t="s">
        <v>59</v>
      </c>
      <c r="P16" s="10"/>
    </row>
    <row r="17" spans="1:16" ht="173.25" customHeight="1">
      <c r="A17" s="5" t="s">
        <v>63</v>
      </c>
      <c r="B17" s="6" t="s">
        <v>26</v>
      </c>
      <c r="C17" s="7">
        <v>45417</v>
      </c>
      <c r="D17" s="7">
        <v>45422</v>
      </c>
      <c r="E17" s="5" t="s">
        <v>56</v>
      </c>
      <c r="F17" s="5" t="s">
        <v>61</v>
      </c>
      <c r="G17" s="5" t="s">
        <v>58</v>
      </c>
      <c r="H17" s="11">
        <f>634.99+178.1</f>
        <v>813.09</v>
      </c>
      <c r="I17" s="11">
        <v>676</v>
      </c>
      <c r="J17" s="11">
        <v>338</v>
      </c>
      <c r="K17" s="12">
        <v>45</v>
      </c>
      <c r="L17" s="4">
        <v>35</v>
      </c>
      <c r="M17" s="11">
        <f>SUM(H17:L17)</f>
        <v>1907.0900000000001</v>
      </c>
      <c r="N17" s="10" t="s">
        <v>23</v>
      </c>
      <c r="O17" s="10" t="s">
        <v>59</v>
      </c>
      <c r="P17" s="10"/>
    </row>
    <row r="18" spans="1:16" ht="172.5" customHeight="1">
      <c r="A18" s="5" t="s">
        <v>64</v>
      </c>
      <c r="B18" s="6" t="s">
        <v>65</v>
      </c>
      <c r="C18" s="7">
        <v>45425</v>
      </c>
      <c r="D18" s="7">
        <v>45427</v>
      </c>
      <c r="E18" s="5" t="s">
        <v>66</v>
      </c>
      <c r="F18" s="5" t="s">
        <v>67</v>
      </c>
      <c r="G18" s="5" t="s">
        <v>68</v>
      </c>
      <c r="H18" s="11">
        <v>489.22</v>
      </c>
      <c r="I18" s="11">
        <v>292.5</v>
      </c>
      <c r="J18" s="11">
        <v>585</v>
      </c>
      <c r="K18" s="9">
        <v>45</v>
      </c>
      <c r="L18" s="4">
        <v>0</v>
      </c>
      <c r="M18" s="11">
        <f>+L18+K18+J18+I18+H18</f>
        <v>1411.72</v>
      </c>
      <c r="N18" s="10" t="s">
        <v>23</v>
      </c>
      <c r="O18" s="10" t="s">
        <v>69</v>
      </c>
      <c r="P18" s="10"/>
    </row>
    <row r="19" spans="1:16" ht="188.25" customHeight="1">
      <c r="A19" s="5" t="s">
        <v>36</v>
      </c>
      <c r="B19" s="6" t="s">
        <v>37</v>
      </c>
      <c r="C19" s="7">
        <v>45425</v>
      </c>
      <c r="D19" s="7">
        <v>45427</v>
      </c>
      <c r="E19" s="5" t="s">
        <v>66</v>
      </c>
      <c r="F19" s="5" t="s">
        <v>67</v>
      </c>
      <c r="G19" s="5" t="s">
        <v>68</v>
      </c>
      <c r="H19" s="11">
        <v>489.22</v>
      </c>
      <c r="I19" s="11">
        <v>227.5</v>
      </c>
      <c r="J19" s="11">
        <v>455</v>
      </c>
      <c r="K19" s="9">
        <v>45</v>
      </c>
      <c r="L19" s="4">
        <v>0</v>
      </c>
      <c r="M19" s="11">
        <f>+L19+K19+J19+I19+H19</f>
        <v>1216.72</v>
      </c>
      <c r="N19" s="10" t="s">
        <v>23</v>
      </c>
      <c r="O19" s="10" t="s">
        <v>69</v>
      </c>
      <c r="P19" s="10"/>
    </row>
    <row r="20" spans="1:16" ht="190.5" customHeight="1">
      <c r="A20" s="5" t="s">
        <v>70</v>
      </c>
      <c r="B20" s="6" t="s">
        <v>71</v>
      </c>
      <c r="C20" s="7">
        <v>45425</v>
      </c>
      <c r="D20" s="7">
        <v>45427</v>
      </c>
      <c r="E20" s="5" t="s">
        <v>66</v>
      </c>
      <c r="F20" s="5" t="s">
        <v>67</v>
      </c>
      <c r="G20" s="5" t="s">
        <v>68</v>
      </c>
      <c r="H20" s="11">
        <v>489.22</v>
      </c>
      <c r="I20" s="11">
        <v>227.5</v>
      </c>
      <c r="J20" s="11">
        <v>455</v>
      </c>
      <c r="K20" s="9">
        <v>45</v>
      </c>
      <c r="L20" s="4">
        <v>200</v>
      </c>
      <c r="M20" s="11">
        <f>+L20+K20+J20+I20+H20</f>
        <v>1416.72</v>
      </c>
      <c r="N20" s="10" t="s">
        <v>23</v>
      </c>
      <c r="O20" s="10" t="s">
        <v>69</v>
      </c>
      <c r="P20" s="10"/>
    </row>
    <row r="21" spans="1:16" ht="180.75" customHeight="1">
      <c r="A21" s="5" t="s">
        <v>18</v>
      </c>
      <c r="B21" s="6" t="s">
        <v>19</v>
      </c>
      <c r="C21" s="7">
        <v>45425</v>
      </c>
      <c r="D21" s="7">
        <v>45427</v>
      </c>
      <c r="E21" s="5" t="s">
        <v>66</v>
      </c>
      <c r="F21" s="5" t="s">
        <v>67</v>
      </c>
      <c r="G21" s="5" t="s">
        <v>68</v>
      </c>
      <c r="H21" s="11">
        <v>489.22</v>
      </c>
      <c r="I21" s="11">
        <v>292.5</v>
      </c>
      <c r="J21" s="11">
        <v>585</v>
      </c>
      <c r="K21" s="9">
        <v>45</v>
      </c>
      <c r="L21" s="4">
        <v>0</v>
      </c>
      <c r="M21" s="11">
        <f>+H21+I21+J21+K21+L21</f>
        <v>1411.72</v>
      </c>
      <c r="N21" s="10" t="s">
        <v>23</v>
      </c>
      <c r="O21" s="10" t="s">
        <v>24</v>
      </c>
      <c r="P21" s="10"/>
    </row>
    <row r="22" spans="1:16" ht="168" customHeight="1">
      <c r="A22" s="5" t="s">
        <v>43</v>
      </c>
      <c r="B22" s="6" t="s">
        <v>26</v>
      </c>
      <c r="C22" s="7">
        <v>45444</v>
      </c>
      <c r="D22" s="7">
        <v>45450</v>
      </c>
      <c r="E22" s="5" t="s">
        <v>72</v>
      </c>
      <c r="F22" s="5" t="s">
        <v>73</v>
      </c>
      <c r="G22" s="5" t="s">
        <v>74</v>
      </c>
      <c r="H22" s="11">
        <v>552.25</v>
      </c>
      <c r="I22" s="11">
        <v>845</v>
      </c>
      <c r="J22" s="11">
        <v>338</v>
      </c>
      <c r="K22" s="9">
        <v>45</v>
      </c>
      <c r="L22" s="4">
        <f>100+22026.66</f>
        <v>22126.66</v>
      </c>
      <c r="M22" s="11">
        <f>+H22+I22+J22+K22+L22</f>
        <v>23906.91</v>
      </c>
      <c r="N22" s="10" t="s">
        <v>23</v>
      </c>
      <c r="O22" s="10" t="s">
        <v>75</v>
      </c>
      <c r="P22" s="10"/>
    </row>
    <row r="23" spans="1:16" ht="162" customHeight="1">
      <c r="A23" s="5" t="s">
        <v>63</v>
      </c>
      <c r="B23" s="6" t="s">
        <v>26</v>
      </c>
      <c r="C23" s="7">
        <v>45444</v>
      </c>
      <c r="D23" s="7">
        <v>45450</v>
      </c>
      <c r="E23" s="5" t="s">
        <v>72</v>
      </c>
      <c r="F23" s="5" t="s">
        <v>73</v>
      </c>
      <c r="G23" s="5" t="s">
        <v>74</v>
      </c>
      <c r="H23" s="11">
        <v>552.25</v>
      </c>
      <c r="I23" s="11">
        <v>845</v>
      </c>
      <c r="J23" s="11">
        <v>338</v>
      </c>
      <c r="K23" s="9">
        <v>45</v>
      </c>
      <c r="L23" s="4">
        <v>85.55</v>
      </c>
      <c r="M23" s="11">
        <f>+H23+I23+J23+K23+L23</f>
        <v>1865.8</v>
      </c>
      <c r="N23" s="10" t="s">
        <v>23</v>
      </c>
      <c r="O23" s="10" t="s">
        <v>75</v>
      </c>
      <c r="P23" s="10"/>
    </row>
    <row r="24" spans="1:16" ht="151.5" customHeight="1">
      <c r="A24" s="5" t="s">
        <v>54</v>
      </c>
      <c r="B24" s="6" t="s">
        <v>26</v>
      </c>
      <c r="C24" s="7">
        <v>45429</v>
      </c>
      <c r="D24" s="7">
        <v>45432</v>
      </c>
      <c r="E24" s="5" t="s">
        <v>76</v>
      </c>
      <c r="F24" s="5" t="s">
        <v>77</v>
      </c>
      <c r="G24" s="5" t="s">
        <v>78</v>
      </c>
      <c r="H24" s="11">
        <v>481.31</v>
      </c>
      <c r="I24" s="11">
        <v>338</v>
      </c>
      <c r="J24" s="11">
        <v>338</v>
      </c>
      <c r="K24" s="13">
        <v>45</v>
      </c>
      <c r="L24" s="4">
        <v>0</v>
      </c>
      <c r="M24" s="11">
        <f>+H24+I24+J24+K24+L24</f>
        <v>1202.31</v>
      </c>
      <c r="N24" s="10" t="s">
        <v>23</v>
      </c>
      <c r="O24" s="10" t="s">
        <v>79</v>
      </c>
      <c r="P24" s="10"/>
    </row>
    <row r="25" spans="1:16" ht="141.75" customHeight="1">
      <c r="A25" s="5" t="s">
        <v>54</v>
      </c>
      <c r="B25" s="6" t="s">
        <v>26</v>
      </c>
      <c r="C25" s="7">
        <v>45425</v>
      </c>
      <c r="D25" s="7">
        <v>45427</v>
      </c>
      <c r="E25" s="5" t="s">
        <v>80</v>
      </c>
      <c r="F25" s="5" t="s">
        <v>81</v>
      </c>
      <c r="G25" s="5" t="s">
        <v>82</v>
      </c>
      <c r="H25" s="11">
        <v>837</v>
      </c>
      <c r="I25" s="11">
        <v>169</v>
      </c>
      <c r="J25" s="11">
        <v>338</v>
      </c>
      <c r="K25" s="12">
        <v>45</v>
      </c>
      <c r="L25" s="4">
        <v>0</v>
      </c>
      <c r="M25" s="11">
        <f>+H25+I25+J25+K25+L25</f>
        <v>1389</v>
      </c>
      <c r="N25" s="10" t="s">
        <v>23</v>
      </c>
      <c r="O25" s="10" t="s">
        <v>83</v>
      </c>
      <c r="P25" s="10"/>
    </row>
    <row r="26" spans="1:16" ht="101.25" customHeight="1">
      <c r="A26" s="5" t="s">
        <v>84</v>
      </c>
      <c r="B26" s="6" t="s">
        <v>26</v>
      </c>
      <c r="C26" s="7">
        <v>45446</v>
      </c>
      <c r="D26" s="7">
        <v>45450</v>
      </c>
      <c r="E26" s="5" t="s">
        <v>85</v>
      </c>
      <c r="F26" s="5" t="s">
        <v>86</v>
      </c>
      <c r="G26" s="5" t="s">
        <v>87</v>
      </c>
      <c r="H26" s="11">
        <v>0</v>
      </c>
      <c r="I26" s="11">
        <v>218.4</v>
      </c>
      <c r="J26" s="11">
        <v>546</v>
      </c>
      <c r="K26" s="12">
        <v>45</v>
      </c>
      <c r="L26" s="4">
        <v>0</v>
      </c>
      <c r="M26" s="11">
        <f>+L26+K26+J26+I26+H26</f>
        <v>809.4</v>
      </c>
      <c r="N26" s="10" t="s">
        <v>88</v>
      </c>
      <c r="O26" s="10" t="s">
        <v>89</v>
      </c>
      <c r="P26" s="10" t="s">
        <v>90</v>
      </c>
    </row>
    <row r="27" spans="1:16" ht="120.75" customHeight="1">
      <c r="A27" s="5" t="s">
        <v>91</v>
      </c>
      <c r="B27" s="6" t="s">
        <v>26</v>
      </c>
      <c r="C27" s="7">
        <v>45461</v>
      </c>
      <c r="D27" s="7">
        <v>45464</v>
      </c>
      <c r="E27" s="5" t="s">
        <v>92</v>
      </c>
      <c r="F27" s="5" t="s">
        <v>93</v>
      </c>
      <c r="G27" s="5" t="s">
        <v>94</v>
      </c>
      <c r="H27" s="11">
        <v>679.04</v>
      </c>
      <c r="I27" s="11">
        <v>390</v>
      </c>
      <c r="J27" s="11">
        <v>390</v>
      </c>
      <c r="K27" s="12">
        <v>45</v>
      </c>
      <c r="L27" s="4">
        <f>13760</f>
        <v>13760</v>
      </c>
      <c r="M27" s="11">
        <f>+L27+K27+J27+I27+H27</f>
        <v>15264.04</v>
      </c>
      <c r="N27" s="10" t="s">
        <v>23</v>
      </c>
      <c r="O27" s="10" t="s">
        <v>95</v>
      </c>
      <c r="P27" s="10"/>
    </row>
    <row r="28" spans="1:16" ht="120" customHeight="1">
      <c r="A28" s="5" t="s">
        <v>96</v>
      </c>
      <c r="B28" s="6" t="s">
        <v>26</v>
      </c>
      <c r="C28" s="7">
        <v>45461</v>
      </c>
      <c r="D28" s="7">
        <v>45464</v>
      </c>
      <c r="E28" s="5" t="s">
        <v>92</v>
      </c>
      <c r="F28" s="5" t="s">
        <v>93</v>
      </c>
      <c r="G28" s="5" t="s">
        <v>94</v>
      </c>
      <c r="H28" s="11">
        <v>679.04</v>
      </c>
      <c r="I28" s="11">
        <v>390</v>
      </c>
      <c r="J28" s="11">
        <v>390</v>
      </c>
      <c r="K28" s="12">
        <v>45</v>
      </c>
      <c r="L28" s="4">
        <v>0</v>
      </c>
      <c r="M28" s="11">
        <f>+L28+K28+J28+I28+H28</f>
        <v>1504.04</v>
      </c>
      <c r="N28" s="10" t="s">
        <v>23</v>
      </c>
      <c r="O28" s="10" t="s">
        <v>97</v>
      </c>
      <c r="P28" s="10"/>
    </row>
  </sheetData>
  <mergeCells count="14">
    <mergeCell ref="A1:P1"/>
    <mergeCell ref="A2:A3"/>
    <mergeCell ref="B2:B3"/>
    <mergeCell ref="C2:D2"/>
    <mergeCell ref="E2:E3"/>
    <mergeCell ref="F2:F3"/>
    <mergeCell ref="O2:O3"/>
    <mergeCell ref="P2:P3"/>
    <mergeCell ref="G2:G3"/>
    <mergeCell ref="H2:H3"/>
    <mergeCell ref="I2:I3"/>
    <mergeCell ref="J2:J3"/>
    <mergeCell ref="K2:K3"/>
    <mergeCell ref="N2:N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Agencia de Promoción de Inversiones y Exportaciones de El Salvador</dc:creator>
  <cp:keywords/>
  <dc:description/>
  <cp:lastModifiedBy>Jorge Andrés  Méndez Allwood</cp:lastModifiedBy>
  <cp:revision/>
  <dcterms:created xsi:type="dcterms:W3CDTF">2024-08-16T20:32:01Z</dcterms:created>
  <dcterms:modified xsi:type="dcterms:W3CDTF">2024-10-25T18:08:25Z</dcterms:modified>
  <cp:category/>
  <cp:contentStatus/>
</cp:coreProperties>
</file>