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UCP 2024\PROYECTOS 2023 CORTE\"/>
    </mc:Choice>
  </mc:AlternateContent>
  <xr:revisionPtr revIDLastSave="0" documentId="13_ncr:1_{5062EAAA-7C67-4AEA-8B69-99803E4BF87B}" xr6:coauthVersionLast="45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YECTOS 2023 " sheetId="16" r:id="rId1"/>
  </sheets>
  <definedNames>
    <definedName name="_xlnm.Print_Area" localSheetId="0">'PROYECTOS 2023 '!$A$1:$K$8</definedName>
    <definedName name="_xlnm.Print_Titles" localSheetId="0">'PROYECTOS 2023 '!$A:$B,'PROYECTOS 2023 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1" i="16" l="1"/>
  <c r="W50" i="16"/>
  <c r="W49" i="16"/>
  <c r="W48" i="16"/>
  <c r="W47" i="16"/>
  <c r="H46" i="16"/>
  <c r="W46" i="16" s="1"/>
  <c r="W45" i="16"/>
  <c r="W44" i="16"/>
  <c r="H43" i="16"/>
  <c r="W43" i="16" s="1"/>
  <c r="W42" i="16"/>
  <c r="W41" i="16"/>
  <c r="W40" i="16"/>
  <c r="W39" i="16"/>
  <c r="W38" i="16"/>
  <c r="W37" i="16"/>
  <c r="W29" i="16"/>
  <c r="H25" i="16"/>
  <c r="H24" i="16"/>
  <c r="H23" i="16"/>
  <c r="H21" i="16"/>
  <c r="H19" i="16"/>
  <c r="H9" i="16"/>
  <c r="H4" i="16"/>
  <c r="H3" i="16"/>
</calcChain>
</file>

<file path=xl/sharedStrings.xml><?xml version="1.0" encoding="utf-8"?>
<sst xmlns="http://schemas.openxmlformats.org/spreadsheetml/2006/main" count="501" uniqueCount="272">
  <si>
    <t>No.</t>
  </si>
  <si>
    <t>NOMBRE DEL PROYECTO  Y UBICACIÓN</t>
  </si>
  <si>
    <t>CODIGO DEL PROYECTO</t>
  </si>
  <si>
    <t>ACUERDO  DE EROGACION Y ACTA</t>
  </si>
  <si>
    <t>FUENTE DE FINANCIAMIENTO</t>
  </si>
  <si>
    <t>MODALIDAD DE EJECUCION</t>
  </si>
  <si>
    <t xml:space="preserve">MONTO APROBADO </t>
  </si>
  <si>
    <t>MONTO EJECUTADO EN 2016</t>
  </si>
  <si>
    <t>MONTO EJECUTADO EN 2017</t>
  </si>
  <si>
    <t>MONTO EJECUTADO EN 2018</t>
  </si>
  <si>
    <t>MONTO EJECUTADO EN 2019</t>
  </si>
  <si>
    <t>MONTO EJECUTADO EN 2020</t>
  </si>
  <si>
    <t>MONTO EJECUTADO 2021</t>
  </si>
  <si>
    <t>FORMULADOR</t>
  </si>
  <si>
    <t>EJECUTOR</t>
  </si>
  <si>
    <t>SUPERVISION</t>
  </si>
  <si>
    <t xml:space="preserve">FECHA DE INICIO </t>
  </si>
  <si>
    <t>ACT. RECEPCION DE BIENES, SERVICIOS Y OBRAS</t>
  </si>
  <si>
    <t>ACUERDO DE CIERRE</t>
  </si>
  <si>
    <t>SALDO AL CIERRE</t>
  </si>
  <si>
    <t>ESTADO ACTUAL</t>
  </si>
  <si>
    <t>32--9</t>
  </si>
  <si>
    <t>FP</t>
  </si>
  <si>
    <t>ADMINISTRACION</t>
  </si>
  <si>
    <t>JOSE WALTER SALINAS RODRIGUEZ (CONSAR, S.A. DE C.V.)</t>
  </si>
  <si>
    <t>MISAEL POSADAS</t>
  </si>
  <si>
    <t>MANUEL MAGAÑA</t>
  </si>
  <si>
    <t>_</t>
  </si>
  <si>
    <t>CONSTRUCCION DE PLANTA DE TRATAMIENTO DE LAS AGUAS RESIDUALES DEL MUNICIPIO DE METAPAN</t>
  </si>
  <si>
    <t>PEDRO SANABRIA</t>
  </si>
  <si>
    <t>HECTOR BARRIENTOS</t>
  </si>
  <si>
    <t>14--11</t>
  </si>
  <si>
    <t>FODES</t>
  </si>
  <si>
    <t>ERIKA RAMOS</t>
  </si>
  <si>
    <t>EJECUCION</t>
  </si>
  <si>
    <t>FONDOS PROPIOS</t>
  </si>
  <si>
    <t>EN EJECUCION</t>
  </si>
  <si>
    <t>PERFORACION DE POZO Y CERCADO PERIMETRAL DE TERRENO EN CAS. LA BALASTRERA CTON LAS PIEDRAS</t>
  </si>
  <si>
    <t>ACTA 46 ACUERDO 5 FECHA 21 DE OCTUBRE DE 2021</t>
  </si>
  <si>
    <t>MAYCOL MARTINEZ</t>
  </si>
  <si>
    <t>ING. CALIDONIO</t>
  </si>
  <si>
    <t>SEGUNDA ETAPA CENTRO MUNICIPAL DE FORMACION Y ATENCION INTEGRAL METAPAN SANTA ANA</t>
  </si>
  <si>
    <t>ACTA 3 46 ACUERDO # 21 FECHA 21 DE OCTUBRE DE 2021</t>
  </si>
  <si>
    <t>JULIO  ORTIZ</t>
  </si>
  <si>
    <t>ACUERDO # 13 ACTA # 31 FECHA 8 DE JULIO DE 2020</t>
  </si>
  <si>
    <t>ATILIO ESCOBAR</t>
  </si>
  <si>
    <t>ALEJANDRO MAZARIEGO</t>
  </si>
  <si>
    <t>ING. FRANCIS  FIGUEROA</t>
  </si>
  <si>
    <t>INSTALACION DE COLECTORES DE AGUAS NEGRAS Y PAV. CON MEZCLA ASFALTICA CALLES DE COL. LOMA LINDA</t>
  </si>
  <si>
    <t>ACUERDO # 16 ACTA 3 31 FECHA 8 DE JULIO DE 2020</t>
  </si>
  <si>
    <t>ING. IRMA  MAGAÑA</t>
  </si>
  <si>
    <t>RICARDO POLANCO</t>
  </si>
  <si>
    <t>CERRADO</t>
  </si>
  <si>
    <t>LICDA. WENDY MARGOTH VERGANZA</t>
  </si>
  <si>
    <t>TEC. CONCEPCION MANUEL MAGAÑA FLORES</t>
  </si>
  <si>
    <t>ARQ. MARIA MAGDALENA FAJARDO CASTANEDA</t>
  </si>
  <si>
    <t>ARQ. KARINA LISSETH ARANA MANCIA</t>
  </si>
  <si>
    <t>ATENCION A EMERGENCIAS EN CASO DE DESASTRES NATURALES EN EL MUNICIPIO DE METAPAN</t>
  </si>
  <si>
    <t>AC. 40 DE ACTA 18 DE FECHA 02/09/2021</t>
  </si>
  <si>
    <t>ING. MELANY GRETEL CALDERON QUEVEDO</t>
  </si>
  <si>
    <t>TEC. NAHUN GONZALEZ MEZA</t>
  </si>
  <si>
    <t>SR. CARLOS ANDRES PEÑA HERNANDEZ</t>
  </si>
  <si>
    <t>LIC. DARWIN FRANCISCO SANDOVAL</t>
  </si>
  <si>
    <t>AC. 14 DE ACTA QUINCE DE FECHA 11/08/2021</t>
  </si>
  <si>
    <t>FONDOS FODES</t>
  </si>
  <si>
    <t>ARQ. WENDY YAMILETH ORTIZ DE VIDAL</t>
  </si>
  <si>
    <t>SR. BENJAMIN EDGARDO FLORES LEMUS</t>
  </si>
  <si>
    <t>ING. AMADO FRANCISCO JERONIMO POSADAS</t>
  </si>
  <si>
    <t>SR. EDGARDO ESAU ALDANA</t>
  </si>
  <si>
    <t>ING. WILSON ANTONIO GALLARDO GUARDADO</t>
  </si>
  <si>
    <t>PERFORACION DE POZO PROFUNDO 250M Y EQUIPAMIENTO ELECTROMECANICO, EN CASERIO EL CUJE, CANTON TAHUILAPA</t>
  </si>
  <si>
    <t>AC. 9 DE ACTA 22 DE FECHA 30/09/2021</t>
  </si>
  <si>
    <t>ING. IRMA LETICIA MAGÑA PORTILLO</t>
  </si>
  <si>
    <t>ING. FRANCIS ANTONIO FIGUEROA MARTINEZ</t>
  </si>
  <si>
    <t>SR. RIGOBERTO ARNOLDO MONZON</t>
  </si>
  <si>
    <t>ING. IRMA LETICIA MAGAÑA PORTILLO</t>
  </si>
  <si>
    <t>FONDOS FODES 75%</t>
  </si>
  <si>
    <t>SR. EDGARDO ESAU ALDANA ORELLANA</t>
  </si>
  <si>
    <t>CONSTRUCCION E INSTALACION DE ESTRUCTURA PARA ROTULOS DE BIENVENIDA A LA CIUDAD, MUNICIPIO DE METAPAN</t>
  </si>
  <si>
    <t>AC. 29 DE ACTA 31 DE FECHA 03/12/2021</t>
  </si>
  <si>
    <t>MODERNIZACION DE ILUMINACION PARA LA CANCHA DE FUTBOL DE CASERIO EL DESAGUE, CANTON LAS PIEDRAS, METAPAN, SANTA ANA.</t>
  </si>
  <si>
    <t>ACUERDO #08 ACTA #08 FECHA: 17/02/2022</t>
  </si>
  <si>
    <t>JOSE ELENILSON ARIAS MONTES</t>
  </si>
  <si>
    <t>JOSE RAMON FIGUEROA</t>
  </si>
  <si>
    <t>JOSE ELENILSON ARIAS MONTES(FRANCIS ANTONIO FIGUEROA)</t>
  </si>
  <si>
    <t>INTRODUCCION DE ENERGIA ELECTRICA EN (MT), (BT) E INSTALACION ELECTRICA EN PARQUE RECREATIVO EN CASERIO EL DESAGUE, CANTON LAS PIEDRAS, METAPAN.</t>
  </si>
  <si>
    <t>ACUERDO #09 ACTA #08 FECHA: 17/02/2022</t>
  </si>
  <si>
    <t>FRANCIS ANTONIO FIGUEROA</t>
  </si>
  <si>
    <t>FONDO FODES 75%</t>
  </si>
  <si>
    <t>N/A</t>
  </si>
  <si>
    <t>LIMPIEZA DE RIOS, QUEBRADAS Y LA RED DE BOVEDAS DE DRENAJE DE AGUAS LLUVIAS EN LA CIUDAD DE METAPAN, EN EL MARCO DE LA EJECUCION DEL PLAN CASTOR</t>
  </si>
  <si>
    <t>ACUERDO # 17 DE ACTA 15 DE FECHA 25/03/2022</t>
  </si>
  <si>
    <t>CONSTRUCCION Y MEJORAMIENTO DE VIVIENDAS PARA PERSONAS EN SITUACION DE VULNERABILIDAD Y GRAVE NECESIDAD DEL MUNICIPIO DE METAPAN</t>
  </si>
  <si>
    <t xml:space="preserve">ADMINISTRACION </t>
  </si>
  <si>
    <t>MONTO EJECUTADO 2022</t>
  </si>
  <si>
    <t>PERFORACION DE POZO EXPLORATORIO PROFUNDO DE 300M, EN CASERIO LAS FLORES, CANTON LA CEIBITA</t>
  </si>
  <si>
    <t>ACUERDO # 2 ACTA # TRECE DE FECHA 14/03/2022</t>
  </si>
  <si>
    <t>SR. EDGARDO BENJAMIN FLORES</t>
  </si>
  <si>
    <t>MEJORAMIENTO EN EL PARQUE MUNICIPAL DE LA FAMILIA EN COLONIA LAS BRISAS DEL NORTE, MUNICIPIO DE METAPAN</t>
  </si>
  <si>
    <t>ACUERDO # 22 ACTA # 29 DE FECHA 23/06/2022</t>
  </si>
  <si>
    <t xml:space="preserve">FONDOS FODES (2%) </t>
  </si>
  <si>
    <t xml:space="preserve">FONDOS FODES (75%) </t>
  </si>
  <si>
    <t>MURO DE CONTENCION DE MAMPOSTERIA DE PIEDRA EN CASERIO CASAS DE TEJAS, MUNICIPIO DE METAPAN</t>
  </si>
  <si>
    <t>ACUERDO # 08 ACTA # 37 DE FECHA 25/08/2022</t>
  </si>
  <si>
    <t>CENTRO DE INTERPRETACION BIOCULTURAL DE METAPAN</t>
  </si>
  <si>
    <t>ACUERDO # 22 ACTA # 42 DE FECHA 06/10/2022</t>
  </si>
  <si>
    <t xml:space="preserve">ADMINISTRCION </t>
  </si>
  <si>
    <t>CONSTRUCCION DE BOVEDA EN COLONIA ALTOS DE SAN JUAN, METAPAN</t>
  </si>
  <si>
    <t>ACUERDO # 08 ACTA # 43 DE FECHA 13/10/2022</t>
  </si>
  <si>
    <t>MEJORAMIENTO DE DRENAJES Y PASO VEHICULAR EN CALLES DE LA HACIENDA SAN FRANCISCO, CANTON BELEN GUIJAT MUNICIPIO DE METAPAN</t>
  </si>
  <si>
    <t>ACUERDO # 09 ACTA # 40 DE FECHA 23/09/2022</t>
  </si>
  <si>
    <t>SR. RIGOBERTO ARNOLDO MONZON VICENTE</t>
  </si>
  <si>
    <t>PAVIMENTACION DE CONCRETO HIDAULICO DE CALLE EN CASERIO SANTA RITA, CANTON SANTA RITA MUNICIPIO DE METAPAN</t>
  </si>
  <si>
    <t>ACUERDO # 07 ACTA # 43 DE FECHA 13/10/2022</t>
  </si>
  <si>
    <t>FONDOS FODES ( 75%)</t>
  </si>
  <si>
    <t>PROLONGACION DE LINEA ELECTRICA EN BT PARA CASERIO SAN MIGUEL INGENIO, CANTON SAN MIGUEL INGENIO,METAPAN</t>
  </si>
  <si>
    <t>ACUERDO # 05 ACTA # 43 DE FECHA 13/10/2022</t>
  </si>
  <si>
    <t>TEC. JOSE RAMON FIGUEROA AGUILAR</t>
  </si>
  <si>
    <t xml:space="preserve">TEC. JOSE ELENILSON ARIAS </t>
  </si>
  <si>
    <t>MEJORAMIENTO DE CALLES A CASERIOS: PLAN GRANDE, PINALITO, CHAGUITON, GUAMILAR Y HONDURITAS, MUNICIPIO DE METAPAN</t>
  </si>
  <si>
    <t>ACUERDO # 04 ACTA # 44 DE FECHA 19/10/2022</t>
  </si>
  <si>
    <t>PAVIMENTACION DE CONCRETO HIDRAULICO EN CASERIO EL PANAL</t>
  </si>
  <si>
    <t>ACUERDO # 05 ACTA # 44 DE FECHA 19/10/2022</t>
  </si>
  <si>
    <t>PAVIMENTACION DE CONCRETO HIDRAULICOEN CASERIO EL COBANO, CANTON SAN JOSE INGENIO, MUNICIPIO DE METAPAN</t>
  </si>
  <si>
    <t>ACUERDO # 12 ACTA # 47 DE FECHA 11/11/2022</t>
  </si>
  <si>
    <t>PAVIMENTACION DE CONCRETO HIDRAULICO DE CALLE EN CASERIO BUENA VISTA, CANTON SANTA RITA, MUNICIPIO DE METAPAN</t>
  </si>
  <si>
    <t>ACUERDO # 12 ACTA # 48 DE FECHA 18/11/2022</t>
  </si>
  <si>
    <t>MANTENIMIENTOS DE VIAS PAVIMENTADAS EN EL MUNICIPIO DE METAPAN</t>
  </si>
  <si>
    <t>ACUERDO # 14 ACTA # 48 DE FECHA 18/11/2022</t>
  </si>
  <si>
    <t>INTRODUCCION DE ENERGIA ELECTRICA EN BAJA TENSION PARA CASERIO LAS MESAS E INSTALACION DE CASA COMUNAL, METAPAN</t>
  </si>
  <si>
    <t>ACUERDO # 17 ACTA # 46 DE FECHA 04/11/2022</t>
  </si>
  <si>
    <t>INTRODUCCION DE ENERGIA ELECTRICA EN MEDIA Y BAJA TENSION EN CASERIO EL LLANO, CANTON BELEN GUIJAT, METAPAN</t>
  </si>
  <si>
    <t>ACUERDO # 08 ACTA # 46 DE FECHA 04/11/2022</t>
  </si>
  <si>
    <t>TEC. JOSE ELENILSON ARIAS MONTES</t>
  </si>
  <si>
    <t xml:space="preserve">ING. FRANCIS ANTONIO </t>
  </si>
  <si>
    <t>AMPLIACION DE RED ELECTRICA EN MEDIA Y BAJA TENSION PARA CASERIO BUENOS AIRES, CANTON LAS PIEDRAS, METAPAN</t>
  </si>
  <si>
    <t>ACUERDO # 09 ACTA # 46 DE FECHA 04/11/2022</t>
  </si>
  <si>
    <t>CONSTRUCCION DE MURO DE PROTECCION EN BADEN DE CALLE HACIA PIEDRA PARADA ABAJO, METAPAN</t>
  </si>
  <si>
    <t>ACUERDO # 11 ACTA # 47 DE FECHA 11/11/2022</t>
  </si>
  <si>
    <t>CONSTRUCCION DE DOS BADENES EN CASERIO LAS CRUCES, CANTON BELEN GUIJAT, METAPAN</t>
  </si>
  <si>
    <t>DESGRANADO DE MAIZ Y SORGO PARA AGRICULTORES DEL MUNICIPIO DE METAPAN</t>
  </si>
  <si>
    <t>ACUERDO # 14 ACTA # 41 DE FECHA 30/09/2022</t>
  </si>
  <si>
    <t>MONTO EJECUTADO 2023</t>
  </si>
  <si>
    <t xml:space="preserve">CONSTRUCCION DE PLANTA DE CONCRETO EN PLANTA TRITURADORA, ASFALTO Y BLOQUERA </t>
  </si>
  <si>
    <t>ACUERDO # 11 DE ACTA # 10 DE FECHA 24/02/2023</t>
  </si>
  <si>
    <t>ACUERDO # 23 ACTA # 15 FECHA 17/03/2023</t>
  </si>
  <si>
    <t>AC. # 03 ACTA # 27 DE FECHA 24/05/2023</t>
  </si>
  <si>
    <t>CODIGO CONTABLE</t>
  </si>
  <si>
    <t>0443000003</t>
  </si>
  <si>
    <t>0630000030</t>
  </si>
  <si>
    <t>0451000087</t>
  </si>
  <si>
    <t>0421000003</t>
  </si>
  <si>
    <t>0620000049</t>
  </si>
  <si>
    <t>421000004</t>
  </si>
  <si>
    <t>0435000024</t>
  </si>
  <si>
    <t>0435000025</t>
  </si>
  <si>
    <t>0630000031</t>
  </si>
  <si>
    <t>0810000008</t>
  </si>
  <si>
    <t>451000096</t>
  </si>
  <si>
    <t>520000008</t>
  </si>
  <si>
    <t>451000097</t>
  </si>
  <si>
    <t>451000098</t>
  </si>
  <si>
    <t>451000084</t>
  </si>
  <si>
    <t>451000101</t>
  </si>
  <si>
    <t>451000102</t>
  </si>
  <si>
    <t>0620000051</t>
  </si>
  <si>
    <t>0451000093</t>
  </si>
  <si>
    <t>435000026</t>
  </si>
  <si>
    <t>435000029</t>
  </si>
  <si>
    <t>435000027</t>
  </si>
  <si>
    <t>435000028</t>
  </si>
  <si>
    <t>62000052</t>
  </si>
  <si>
    <t>451000099</t>
  </si>
  <si>
    <t>ACUERDO # 14 DE ACTA # 65 DE FECHA 17/11/2023</t>
  </si>
  <si>
    <t>ACUERDO #07 ACTA #66 FECHA:24/11/2023</t>
  </si>
  <si>
    <t>ACUERDO #07 ACTA #35 FECHA:06/07/2023</t>
  </si>
  <si>
    <t>ACUERDO # 18 ACTA # 21 DE FECHA 13/05/2022</t>
  </si>
  <si>
    <t>ACUERDO #20  DE ACTA #41  DE FECHA 11/08/2023</t>
  </si>
  <si>
    <t>ACUERDO # 08 DE ACTA # 35 DE FECHA 06/07/2023</t>
  </si>
  <si>
    <t>ACUERDO # 14 DE ACTA # 41 DE FECHA 11/08/2023</t>
  </si>
  <si>
    <t>ACUERDO # 15 DE ACTA # 41 DE FECHA 11/08/2023</t>
  </si>
  <si>
    <t>ACUERDO # 16 ACTA # 41  DE FECHA 11/08/2023</t>
  </si>
  <si>
    <t>ACUERDO # 17 ACTA # 41 DE FECHA 11/08/2023</t>
  </si>
  <si>
    <t>ACUERDO # 18 ACTA # 41 DE FECHA 11/08/2023</t>
  </si>
  <si>
    <t>ACUERDO # 19 ACTA # 41 DE FECHA 11/08/2023</t>
  </si>
  <si>
    <t>ACUERDO # 13 DE ACTA # 41 DE FECHA 11/08/2023</t>
  </si>
  <si>
    <t>ACUERDO # 9 ACTA # 43 DE FECHA 24/08/2023</t>
  </si>
  <si>
    <t>ACUERDO # 10 DE ACTA # 41 DE FECHA 11/08/2023</t>
  </si>
  <si>
    <t>AC. # 10 ACTA # 41 DE FECHA 11/08/2023</t>
  </si>
  <si>
    <t>AC. # 12 ACTA # 41 DE FECHA 11/08/2023</t>
  </si>
  <si>
    <t>PAVIMENTO DE TRAMO DE CALLE ENTRE CASERIO SAN JUAN ABAJO Y SAN JUAN ARRIBA, METAPAN</t>
  </si>
  <si>
    <t>0451000103</t>
  </si>
  <si>
    <t>ACUERDO # 19 ACTA 02 DE FECHA 13/01/2023</t>
  </si>
  <si>
    <t>SR. EDGARDO FLORES</t>
  </si>
  <si>
    <t>ACUERDO # 08 ACTA # 66 DE FECHA 24/11/2023</t>
  </si>
  <si>
    <t>INTRODUCCION DE ENERGIA ELECTRICA EN MEDIA Y BAJA TENSION EN CASERIO EL SITIO, CANTON LAS PIEDRAS, METAPAN</t>
  </si>
  <si>
    <t>0435000030</t>
  </si>
  <si>
    <t>ACUERDO #02 ACTA #03 DE FECHA 20/01/2023</t>
  </si>
  <si>
    <t xml:space="preserve">INTRODUCCION DE ENERGIA ELECTRICA EN MEDIA Y BAJA TENSION EN CASERIO HACIENDA SAN FRANCISCO, CANTON BELEN GUIJAT </t>
  </si>
  <si>
    <t>0435000031</t>
  </si>
  <si>
    <t>AC. # 3 ACTA # 03 DE FECHA 20/01/2023</t>
  </si>
  <si>
    <t>TEC. ELENILSON ARIAS MONTES</t>
  </si>
  <si>
    <t>RECOSTRUCCION DE MERCADO-EX RASTRO</t>
  </si>
  <si>
    <t>0443000005</t>
  </si>
  <si>
    <t>AC. # 01 ACTA 05 DE FECHA 31/01/2023</t>
  </si>
  <si>
    <t>SR. ROLANDO MARTINEZ FIGUEROA</t>
  </si>
  <si>
    <t>CONSTRUCCION DE PUENTE VEHICULAR SOBRE QUEBRADA LA ZARCA, EN CASERIO LA ZARCA, CANTON MONTENEGRO METAPAN</t>
  </si>
  <si>
    <t>0451000104</t>
  </si>
  <si>
    <t>AC. # 09 ACTA # 06 DE FECHA 03/02/2023</t>
  </si>
  <si>
    <t>SR, RIGOBERTO ARNOLDO MONZON</t>
  </si>
  <si>
    <t>ACUERDO # 09 ACTA # 66 DE FECHA 24/11/2023</t>
  </si>
  <si>
    <t>PAVIMENTO DE CONCRETO HIDRAULICO Y OBRAS COMPLEMENTARIAS PARA DRENAJES DE AGUAS LLUVIAS, EN CANTON CAMULIAN, MUNICIPIO DE METAPAN</t>
  </si>
  <si>
    <t>0451000105</t>
  </si>
  <si>
    <t>AC. # 10 ACTA # 06 DE FECHA 03/02/2023</t>
  </si>
  <si>
    <t>ACUERDO # 20 ACTA # 3 DE FECHA 19/01/2024</t>
  </si>
  <si>
    <t>CONSTRUCCION DE PUENTE VEHICULAR DE DOS CARRILES SOBRE RIO CHIMALAPA HACIA EL TRAPICHITO, EN CANTON TECOMAPA Y CASERIO SANTA ROSA METAPAN</t>
  </si>
  <si>
    <t>0451000106</t>
  </si>
  <si>
    <t>AC. # 11 ACTA # 06 DE FECHA 03/02/2023</t>
  </si>
  <si>
    <t>ING. HECTOR ARMANDO BARRIENTOS</t>
  </si>
  <si>
    <t>ESTUDIOS DE PREINVERSION</t>
  </si>
  <si>
    <t>0620000043</t>
  </si>
  <si>
    <t>AC. # 10 ACTA # 07 DE FECHA 10/02/2023</t>
  </si>
  <si>
    <t>INSTALACION ELECTRICA DOMICILIAR EN BAJA TENSION (BT) PARA FAMILIAS DE ESCASOS RECURSOS ECONOMICOS EN EL MUNICIPIO DE METAPAN</t>
  </si>
  <si>
    <t>0435000021</t>
  </si>
  <si>
    <t>AC. # 12 ACTA # 08 DE FECHA 16/02/2023</t>
  </si>
  <si>
    <t xml:space="preserve">ING. FRANCIS ANTONIO FIGUEROA </t>
  </si>
  <si>
    <t>ACUERDO # 07 ACTA # 4 DE FECHA 26/01/2024</t>
  </si>
  <si>
    <t>MEJORAMIENTO DE CALLES EN CASERIO LA CEIBITA, MUNICIPIO DE METAPAN</t>
  </si>
  <si>
    <t>0451000107</t>
  </si>
  <si>
    <t>AC. # 13 ACTA # 08 DE FECHA 16/02/2023</t>
  </si>
  <si>
    <t>TEC. CONCEPCION MANUEL MAGAÑA</t>
  </si>
  <si>
    <t>DEPORTIVO-CULTURAL UN NUEVO COMIENZO PARA UNA VIDA SANA, PREVENCION A LA VIOLENCIA Y MEJOR CONVIVENCIA EN EL MUNICIPIO DE METAPAN</t>
  </si>
  <si>
    <t>0810000009</t>
  </si>
  <si>
    <t>AC. # 28 ACTA # 10 DE FECHA 24/02/2023</t>
  </si>
  <si>
    <t>SR. ENLLELBERT ALEXANDER GONZALEZ CERNA</t>
  </si>
  <si>
    <t>LIC. DARWIN FRANCISCO SANDOVAL NOLASCO</t>
  </si>
  <si>
    <t>LIC. HUGO DANILO URBINA LEIVA</t>
  </si>
  <si>
    <t>PAVIMENTACION DE CALLE EN LA CAÑADA</t>
  </si>
  <si>
    <t>0451000109</t>
  </si>
  <si>
    <t>AC. # 14 ACTA # 11 DE FECHA 03/03/2023</t>
  </si>
  <si>
    <t>ING. SERGIO ARMANDO MENDEZ ARRIOLA</t>
  </si>
  <si>
    <t>ACUERDO # 10 ACTA # 66 DE FECHA 24/11/2023</t>
  </si>
  <si>
    <t>PAVIMENTO Y RAMPA DE CONCRETO HIDAULICO EN PASO DE RIO SAN JOSE, PARA INTERCONEXION ENTRE LAS COLONIAS SAN LUIS Y NUEVA SAN LUIS, METAPAN</t>
  </si>
  <si>
    <t>0451000111</t>
  </si>
  <si>
    <t>AC. # 16 ACTA # 11 DE FECHA 03/03/2023</t>
  </si>
  <si>
    <t>ADMINSTRACION</t>
  </si>
  <si>
    <t>CONSTRUCCION DE MUROS PARA MEJORAS DE CALLE A CASERIO PIE DE LA CUESTA</t>
  </si>
  <si>
    <t>0451000108</t>
  </si>
  <si>
    <t>AC. # 13 ACTA # 11 DE FECHA 03/03/2023</t>
  </si>
  <si>
    <t>AR. WENDY YAMILETH ORTIZ DE VIDAL</t>
  </si>
  <si>
    <t>ACUERDO # 11 ACTA # 66 DE FECHA 24/11/2023</t>
  </si>
  <si>
    <t>PAVIMENTO DE TRAMO DE CALLE A CASERIO PIEDRA PARADA ARRIBA</t>
  </si>
  <si>
    <t>0451000110</t>
  </si>
  <si>
    <t>AC. # 15 ACTA # 11 DE FECHA 03/03/2023</t>
  </si>
  <si>
    <t>FONDOS FODES LIBRE DISPONIBILIDAD</t>
  </si>
  <si>
    <t>ACUERDO # 19 ACTA # 03 DE FECHA 19/01/2024</t>
  </si>
  <si>
    <t>ACUERDO #46 ACTA #16 FECHA:05/04/2024</t>
  </si>
  <si>
    <t>ADMINISTRACION + LICITACION</t>
  </si>
  <si>
    <t>ACUERDO # 47 DE ACTA # 16 DE FECHA 05/04/2024</t>
  </si>
  <si>
    <t>474000004</t>
  </si>
  <si>
    <t>ACUERDO # 50 ACTA # 16 DE FECHA 05/04/2024</t>
  </si>
  <si>
    <t>ACUERDO # 45 DE ACTA # 16 DE FECHA 05/04/2024</t>
  </si>
  <si>
    <t>CONSTRUCCION DE LOSA DE RODADURA DE CONCRETO HIDARULICO SOBRE LOSA EXISTENTE DE PUENTE, UBICADO EN LA NOVENA CALLE ORIENTE SOBRE QUEBRADA EL CAPULIN, LOMAS DE MONTECRISTO METAPAN</t>
  </si>
  <si>
    <t>0451000092</t>
  </si>
  <si>
    <t>2211104</t>
  </si>
  <si>
    <t>ACUERDO # 21 ACTA # 39 DE FECHA 14/09/2022</t>
  </si>
  <si>
    <t>ACUERDO # 01 DE ACTA # 51 DE FECHA 12/12/2022</t>
  </si>
  <si>
    <t>ACUERDO # 22 ACTA # 41  DE FECHA 11/08/2023</t>
  </si>
  <si>
    <t>ACUERDO # 21 ACTA # 41 DE FECHA 11/08/2023</t>
  </si>
  <si>
    <t>ACUERDO #48 ACTA #16 DE FECHA 05/04/2024</t>
  </si>
  <si>
    <t>PAVIMENTACION DE LA CALLE UBICADA ENTRE CAS. LAS PILETAS SITIO CONOCIDO COMO "LA BASCULA" Y EL CASERIO PITAJAYO AMBOS DEL CANT LAS PIEDRAS MUNICIPIO DE METAPAN</t>
  </si>
  <si>
    <t>INTRODUCCION DE ENERGIA ELECTRICA P ARA SISTEMA DE BOMBEO DE AGUA POTABLE EN CAS. SAN JORGE CTON MALPASO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</si>
</sst>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$-409]* #,##0.00_ ;_-[$$-409]* \-#,##0.00\ ;_-[$$-409]* &quot;-&quot;??_ ;_-@_ "/>
    <numFmt numFmtId="166" formatCode="_([$$-440A]* #,##0.00_);_([$$-440A]* \(#,##0.00\);_([$$-440A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62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2" fillId="0" borderId="0" xfId="2"/>
    <xf numFmtId="0" fontId="2" fillId="3" borderId="0" xfId="2" applyFill="1"/>
    <xf numFmtId="0" fontId="5" fillId="3" borderId="0" xfId="2" applyFont="1" applyFill="1"/>
    <xf numFmtId="164" fontId="5" fillId="3" borderId="0" xfId="2" applyNumberFormat="1" applyFont="1" applyFill="1"/>
    <xf numFmtId="0" fontId="4" fillId="3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/>
    </xf>
    <xf numFmtId="164" fontId="2" fillId="3" borderId="0" xfId="1" applyFont="1" applyFill="1"/>
    <xf numFmtId="164" fontId="2" fillId="3" borderId="1" xfId="1" applyFont="1" applyFill="1" applyBorder="1" applyAlignment="1">
      <alignment horizontal="center" vertical="center" wrapText="1"/>
    </xf>
    <xf numFmtId="164" fontId="2" fillId="4" borderId="1" xfId="1" applyFont="1" applyFill="1" applyBorder="1" applyAlignment="1">
      <alignment horizontal="center" vertical="center" wrapText="1"/>
    </xf>
    <xf numFmtId="0" fontId="2" fillId="3" borderId="0" xfId="2" applyFill="1" applyAlignment="1">
      <alignment horizontal="center"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164" fontId="2" fillId="3" borderId="2" xfId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166" fontId="2" fillId="3" borderId="1" xfId="2" applyNumberFormat="1" applyFont="1" applyFill="1" applyBorder="1" applyAlignment="1">
      <alignment horizontal="center" vertical="center" wrapText="1"/>
    </xf>
    <xf numFmtId="14" fontId="2" fillId="3" borderId="1" xfId="2" applyNumberFormat="1" applyFont="1" applyFill="1" applyBorder="1" applyAlignment="1">
      <alignment horizontal="center" vertical="center" wrapText="1"/>
    </xf>
    <xf numFmtId="164" fontId="2" fillId="3" borderId="1" xfId="2" applyNumberFormat="1" applyFont="1" applyFill="1" applyBorder="1" applyAlignment="1">
      <alignment horizontal="center" vertical="center" wrapText="1"/>
    </xf>
    <xf numFmtId="164" fontId="2" fillId="3" borderId="6" xfId="2" applyNumberFormat="1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  <xf numFmtId="166" fontId="2" fillId="3" borderId="2" xfId="2" applyNumberFormat="1" applyFont="1" applyFill="1" applyBorder="1" applyAlignment="1">
      <alignment horizontal="center" vertical="center" wrapText="1"/>
    </xf>
    <xf numFmtId="44" fontId="2" fillId="3" borderId="1" xfId="2" applyNumberFormat="1" applyFont="1" applyFill="1" applyBorder="1" applyAlignment="1">
      <alignment horizontal="center" vertical="center" wrapText="1"/>
    </xf>
    <xf numFmtId="14" fontId="2" fillId="3" borderId="2" xfId="2" applyNumberFormat="1" applyFont="1" applyFill="1" applyBorder="1" applyAlignment="1">
      <alignment horizontal="center" vertical="center" wrapText="1"/>
    </xf>
    <xf numFmtId="164" fontId="2" fillId="3" borderId="3" xfId="2" applyNumberFormat="1" applyFont="1" applyFill="1" applyBorder="1" applyAlignment="1">
      <alignment horizontal="center" vertical="center" wrapText="1"/>
    </xf>
    <xf numFmtId="49" fontId="2" fillId="3" borderId="2" xfId="2" applyNumberFormat="1" applyFont="1" applyFill="1" applyBorder="1" applyAlignment="1">
      <alignment horizontal="center" vertical="center" wrapText="1"/>
    </xf>
    <xf numFmtId="49" fontId="2" fillId="3" borderId="1" xfId="2" applyNumberFormat="1" applyFont="1" applyFill="1" applyBorder="1" applyAlignment="1">
      <alignment horizontal="center" vertical="center" wrapText="1"/>
    </xf>
    <xf numFmtId="0" fontId="2" fillId="4" borderId="2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49" fontId="2" fillId="4" borderId="1" xfId="2" applyNumberFormat="1" applyFont="1" applyFill="1" applyBorder="1" applyAlignment="1">
      <alignment horizontal="center" vertical="center" wrapText="1"/>
    </xf>
    <xf numFmtId="166" fontId="2" fillId="4" borderId="1" xfId="2" applyNumberFormat="1" applyFont="1" applyFill="1" applyBorder="1" applyAlignment="1">
      <alignment horizontal="center" vertical="center" wrapText="1"/>
    </xf>
    <xf numFmtId="44" fontId="2" fillId="4" borderId="1" xfId="2" applyNumberFormat="1" applyFont="1" applyFill="1" applyBorder="1" applyAlignment="1">
      <alignment horizontal="center" vertical="center" wrapText="1"/>
    </xf>
    <xf numFmtId="14" fontId="2" fillId="4" borderId="1" xfId="2" applyNumberFormat="1" applyFont="1" applyFill="1" applyBorder="1" applyAlignment="1">
      <alignment horizontal="center" vertical="center" wrapText="1"/>
    </xf>
    <xf numFmtId="164" fontId="2" fillId="4" borderId="1" xfId="2" applyNumberFormat="1" applyFont="1" applyFill="1" applyBorder="1" applyAlignment="1">
      <alignment horizontal="center" vertical="center" wrapText="1"/>
    </xf>
    <xf numFmtId="44" fontId="2" fillId="4" borderId="2" xfId="2" applyNumberFormat="1" applyFont="1" applyFill="1" applyBorder="1" applyAlignment="1">
      <alignment horizontal="center" vertical="center" wrapText="1"/>
    </xf>
    <xf numFmtId="14" fontId="2" fillId="4" borderId="2" xfId="2" applyNumberFormat="1" applyFont="1" applyFill="1" applyBorder="1" applyAlignment="1">
      <alignment horizontal="center" vertical="center" wrapText="1"/>
    </xf>
    <xf numFmtId="164" fontId="2" fillId="4" borderId="2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2" fillId="4" borderId="4" xfId="2" applyFont="1" applyFill="1" applyBorder="1" applyAlignment="1">
      <alignment horizontal="center" vertical="center" wrapText="1"/>
    </xf>
    <xf numFmtId="0" fontId="2" fillId="4" borderId="4" xfId="2" applyFont="1" applyFill="1" applyBorder="1" applyAlignment="1">
      <alignment horizontal="center" vertical="center"/>
    </xf>
    <xf numFmtId="49" fontId="2" fillId="4" borderId="2" xfId="2" applyNumberFormat="1" applyFont="1" applyFill="1" applyBorder="1" applyAlignment="1">
      <alignment horizontal="center" vertical="center" wrapText="1"/>
    </xf>
    <xf numFmtId="44" fontId="2" fillId="4" borderId="5" xfId="2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/>
    </xf>
    <xf numFmtId="44" fontId="2" fillId="4" borderId="2" xfId="2" applyNumberFormat="1" applyFont="1" applyFill="1" applyBorder="1" applyAlignment="1">
      <alignment horizontal="center" vertical="center"/>
    </xf>
    <xf numFmtId="0" fontId="2" fillId="3" borderId="0" xfId="2" applyFont="1" applyFill="1"/>
  </cellXfs>
  <cellStyles count="3">
    <cellStyle name="Moneda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86E5F2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36C86-3EC3-4787-B6BC-D5572CB98998}">
  <sheetPr>
    <pageSetUpPr fitToPage="1"/>
  </sheetPr>
  <dimension ref="A1:Y52"/>
  <sheetViews>
    <sheetView tabSelected="1" workbookViewId="0">
      <pane ySplit="1" topLeftCell="A2" activePane="bottomLeft" state="frozen"/>
      <selection pane="bottomLeft" activeCell="A52" sqref="A52"/>
    </sheetView>
  </sheetViews>
  <sheetFormatPr baseColWidth="10" defaultRowHeight="12.2" customHeight="1" x14ac:dyDescent="0.2"/>
  <cols>
    <col min="1" max="1" width="3.7109375" style="2" customWidth="1"/>
    <col min="2" max="2" width="43.28515625" style="2" customWidth="1"/>
    <col min="3" max="3" width="17.7109375" style="2" customWidth="1"/>
    <col min="4" max="4" width="12.42578125" style="2" customWidth="1"/>
    <col min="5" max="5" width="16" style="2" customWidth="1"/>
    <col min="6" max="6" width="19.140625" style="2" customWidth="1"/>
    <col min="7" max="7" width="21.140625" style="2" customWidth="1"/>
    <col min="8" max="8" width="18.42578125" style="2" customWidth="1"/>
    <col min="9" max="9" width="13.7109375" style="2" customWidth="1"/>
    <col min="10" max="10" width="16" style="2" customWidth="1"/>
    <col min="11" max="12" width="15.140625" style="2" customWidth="1"/>
    <col min="13" max="13" width="14.7109375" style="2" customWidth="1"/>
    <col min="14" max="15" width="20.28515625" style="2" customWidth="1"/>
    <col min="16" max="16" width="22.140625" style="8" customWidth="1"/>
    <col min="17" max="17" width="25.85546875" style="2" customWidth="1"/>
    <col min="18" max="18" width="22.28515625" style="2" customWidth="1"/>
    <col min="19" max="19" width="18.42578125" style="2" customWidth="1"/>
    <col min="20" max="20" width="15.7109375" style="3" customWidth="1"/>
    <col min="21" max="21" width="20.7109375" style="3" customWidth="1"/>
    <col min="22" max="22" width="19.42578125" style="3" customWidth="1"/>
    <col min="23" max="23" width="17.28515625" style="4" customWidth="1"/>
    <col min="24" max="25" width="17.140625" style="2" customWidth="1"/>
    <col min="26" max="236" width="11.42578125" style="1"/>
    <col min="237" max="237" width="3.7109375" style="1" customWidth="1"/>
    <col min="238" max="238" width="101.7109375" style="1" customWidth="1"/>
    <col min="239" max="239" width="8" style="1" customWidth="1"/>
    <col min="240" max="240" width="8.42578125" style="1" customWidth="1"/>
    <col min="241" max="241" width="13" style="1" customWidth="1"/>
    <col min="242" max="242" width="9" style="1" customWidth="1"/>
    <col min="243" max="243" width="7.140625" style="1" customWidth="1"/>
    <col min="244" max="244" width="12" style="1" customWidth="1"/>
    <col min="245" max="245" width="18.42578125" style="1" customWidth="1"/>
    <col min="246" max="246" width="11.140625" style="1" customWidth="1"/>
    <col min="247" max="247" width="16" style="1" customWidth="1"/>
    <col min="248" max="248" width="12" style="1" customWidth="1"/>
    <col min="249" max="250" width="11.7109375" style="1" customWidth="1"/>
    <col min="251" max="251" width="15.42578125" style="1" customWidth="1"/>
    <col min="252" max="252" width="17.85546875" style="1" customWidth="1"/>
    <col min="253" max="253" width="14.7109375" style="1" customWidth="1"/>
    <col min="254" max="254" width="6.5703125" style="1" customWidth="1"/>
    <col min="255" max="255" width="10.5703125" style="1" bestFit="1" customWidth="1"/>
    <col min="256" max="256" width="13.140625" style="1" customWidth="1"/>
    <col min="257" max="257" width="11.5703125" style="1" customWidth="1"/>
    <col min="258" max="492" width="11.42578125" style="1"/>
    <col min="493" max="493" width="3.7109375" style="1" customWidth="1"/>
    <col min="494" max="494" width="101.7109375" style="1" customWidth="1"/>
    <col min="495" max="495" width="8" style="1" customWidth="1"/>
    <col min="496" max="496" width="8.42578125" style="1" customWidth="1"/>
    <col min="497" max="497" width="13" style="1" customWidth="1"/>
    <col min="498" max="498" width="9" style="1" customWidth="1"/>
    <col min="499" max="499" width="7.140625" style="1" customWidth="1"/>
    <col min="500" max="500" width="12" style="1" customWidth="1"/>
    <col min="501" max="501" width="18.42578125" style="1" customWidth="1"/>
    <col min="502" max="502" width="11.140625" style="1" customWidth="1"/>
    <col min="503" max="503" width="16" style="1" customWidth="1"/>
    <col min="504" max="504" width="12" style="1" customWidth="1"/>
    <col min="505" max="506" width="11.7109375" style="1" customWidth="1"/>
    <col min="507" max="507" width="15.42578125" style="1" customWidth="1"/>
    <col min="508" max="508" width="17.85546875" style="1" customWidth="1"/>
    <col min="509" max="509" width="14.7109375" style="1" customWidth="1"/>
    <col min="510" max="510" width="6.5703125" style="1" customWidth="1"/>
    <col min="511" max="511" width="10.5703125" style="1" bestFit="1" customWidth="1"/>
    <col min="512" max="512" width="13.140625" style="1" customWidth="1"/>
    <col min="513" max="513" width="11.5703125" style="1" customWidth="1"/>
    <col min="514" max="748" width="11.42578125" style="1"/>
    <col min="749" max="749" width="3.7109375" style="1" customWidth="1"/>
    <col min="750" max="750" width="101.7109375" style="1" customWidth="1"/>
    <col min="751" max="751" width="8" style="1" customWidth="1"/>
    <col min="752" max="752" width="8.42578125" style="1" customWidth="1"/>
    <col min="753" max="753" width="13" style="1" customWidth="1"/>
    <col min="754" max="754" width="9" style="1" customWidth="1"/>
    <col min="755" max="755" width="7.140625" style="1" customWidth="1"/>
    <col min="756" max="756" width="12" style="1" customWidth="1"/>
    <col min="757" max="757" width="18.42578125" style="1" customWidth="1"/>
    <col min="758" max="758" width="11.140625" style="1" customWidth="1"/>
    <col min="759" max="759" width="16" style="1" customWidth="1"/>
    <col min="760" max="760" width="12" style="1" customWidth="1"/>
    <col min="761" max="762" width="11.7109375" style="1" customWidth="1"/>
    <col min="763" max="763" width="15.42578125" style="1" customWidth="1"/>
    <col min="764" max="764" width="17.85546875" style="1" customWidth="1"/>
    <col min="765" max="765" width="14.7109375" style="1" customWidth="1"/>
    <col min="766" max="766" width="6.5703125" style="1" customWidth="1"/>
    <col min="767" max="767" width="10.5703125" style="1" bestFit="1" customWidth="1"/>
    <col min="768" max="768" width="13.140625" style="1" customWidth="1"/>
    <col min="769" max="769" width="11.5703125" style="1" customWidth="1"/>
    <col min="770" max="1004" width="11.42578125" style="1"/>
    <col min="1005" max="1005" width="3.7109375" style="1" customWidth="1"/>
    <col min="1006" max="1006" width="101.7109375" style="1" customWidth="1"/>
    <col min="1007" max="1007" width="8" style="1" customWidth="1"/>
    <col min="1008" max="1008" width="8.42578125" style="1" customWidth="1"/>
    <col min="1009" max="1009" width="13" style="1" customWidth="1"/>
    <col min="1010" max="1010" width="9" style="1" customWidth="1"/>
    <col min="1011" max="1011" width="7.140625" style="1" customWidth="1"/>
    <col min="1012" max="1012" width="12" style="1" customWidth="1"/>
    <col min="1013" max="1013" width="18.42578125" style="1" customWidth="1"/>
    <col min="1014" max="1014" width="11.140625" style="1" customWidth="1"/>
    <col min="1015" max="1015" width="16" style="1" customWidth="1"/>
    <col min="1016" max="1016" width="12" style="1" customWidth="1"/>
    <col min="1017" max="1018" width="11.7109375" style="1" customWidth="1"/>
    <col min="1019" max="1019" width="15.42578125" style="1" customWidth="1"/>
    <col min="1020" max="1020" width="17.85546875" style="1" customWidth="1"/>
    <col min="1021" max="1021" width="14.7109375" style="1" customWidth="1"/>
    <col min="1022" max="1022" width="6.5703125" style="1" customWidth="1"/>
    <col min="1023" max="1023" width="10.5703125" style="1" bestFit="1" customWidth="1"/>
    <col min="1024" max="1024" width="13.140625" style="1" customWidth="1"/>
    <col min="1025" max="1025" width="11.5703125" style="1" customWidth="1"/>
    <col min="1026" max="1260" width="11.42578125" style="1"/>
    <col min="1261" max="1261" width="3.7109375" style="1" customWidth="1"/>
    <col min="1262" max="1262" width="101.7109375" style="1" customWidth="1"/>
    <col min="1263" max="1263" width="8" style="1" customWidth="1"/>
    <col min="1264" max="1264" width="8.42578125" style="1" customWidth="1"/>
    <col min="1265" max="1265" width="13" style="1" customWidth="1"/>
    <col min="1266" max="1266" width="9" style="1" customWidth="1"/>
    <col min="1267" max="1267" width="7.140625" style="1" customWidth="1"/>
    <col min="1268" max="1268" width="12" style="1" customWidth="1"/>
    <col min="1269" max="1269" width="18.42578125" style="1" customWidth="1"/>
    <col min="1270" max="1270" width="11.140625" style="1" customWidth="1"/>
    <col min="1271" max="1271" width="16" style="1" customWidth="1"/>
    <col min="1272" max="1272" width="12" style="1" customWidth="1"/>
    <col min="1273" max="1274" width="11.7109375" style="1" customWidth="1"/>
    <col min="1275" max="1275" width="15.42578125" style="1" customWidth="1"/>
    <col min="1276" max="1276" width="17.85546875" style="1" customWidth="1"/>
    <col min="1277" max="1277" width="14.7109375" style="1" customWidth="1"/>
    <col min="1278" max="1278" width="6.5703125" style="1" customWidth="1"/>
    <col min="1279" max="1279" width="10.5703125" style="1" bestFit="1" customWidth="1"/>
    <col min="1280" max="1280" width="13.140625" style="1" customWidth="1"/>
    <col min="1281" max="1281" width="11.5703125" style="1" customWidth="1"/>
    <col min="1282" max="1516" width="11.42578125" style="1"/>
    <col min="1517" max="1517" width="3.7109375" style="1" customWidth="1"/>
    <col min="1518" max="1518" width="101.7109375" style="1" customWidth="1"/>
    <col min="1519" max="1519" width="8" style="1" customWidth="1"/>
    <col min="1520" max="1520" width="8.42578125" style="1" customWidth="1"/>
    <col min="1521" max="1521" width="13" style="1" customWidth="1"/>
    <col min="1522" max="1522" width="9" style="1" customWidth="1"/>
    <col min="1523" max="1523" width="7.140625" style="1" customWidth="1"/>
    <col min="1524" max="1524" width="12" style="1" customWidth="1"/>
    <col min="1525" max="1525" width="18.42578125" style="1" customWidth="1"/>
    <col min="1526" max="1526" width="11.140625" style="1" customWidth="1"/>
    <col min="1527" max="1527" width="16" style="1" customWidth="1"/>
    <col min="1528" max="1528" width="12" style="1" customWidth="1"/>
    <col min="1529" max="1530" width="11.7109375" style="1" customWidth="1"/>
    <col min="1531" max="1531" width="15.42578125" style="1" customWidth="1"/>
    <col min="1532" max="1532" width="17.85546875" style="1" customWidth="1"/>
    <col min="1533" max="1533" width="14.7109375" style="1" customWidth="1"/>
    <col min="1534" max="1534" width="6.5703125" style="1" customWidth="1"/>
    <col min="1535" max="1535" width="10.5703125" style="1" bestFit="1" customWidth="1"/>
    <col min="1536" max="1536" width="13.140625" style="1" customWidth="1"/>
    <col min="1537" max="1537" width="11.5703125" style="1" customWidth="1"/>
    <col min="1538" max="1772" width="11.42578125" style="1"/>
    <col min="1773" max="1773" width="3.7109375" style="1" customWidth="1"/>
    <col min="1774" max="1774" width="101.7109375" style="1" customWidth="1"/>
    <col min="1775" max="1775" width="8" style="1" customWidth="1"/>
    <col min="1776" max="1776" width="8.42578125" style="1" customWidth="1"/>
    <col min="1777" max="1777" width="13" style="1" customWidth="1"/>
    <col min="1778" max="1778" width="9" style="1" customWidth="1"/>
    <col min="1779" max="1779" width="7.140625" style="1" customWidth="1"/>
    <col min="1780" max="1780" width="12" style="1" customWidth="1"/>
    <col min="1781" max="1781" width="18.42578125" style="1" customWidth="1"/>
    <col min="1782" max="1782" width="11.140625" style="1" customWidth="1"/>
    <col min="1783" max="1783" width="16" style="1" customWidth="1"/>
    <col min="1784" max="1784" width="12" style="1" customWidth="1"/>
    <col min="1785" max="1786" width="11.7109375" style="1" customWidth="1"/>
    <col min="1787" max="1787" width="15.42578125" style="1" customWidth="1"/>
    <col min="1788" max="1788" width="17.85546875" style="1" customWidth="1"/>
    <col min="1789" max="1789" width="14.7109375" style="1" customWidth="1"/>
    <col min="1790" max="1790" width="6.5703125" style="1" customWidth="1"/>
    <col min="1791" max="1791" width="10.5703125" style="1" bestFit="1" customWidth="1"/>
    <col min="1792" max="1792" width="13.140625" style="1" customWidth="1"/>
    <col min="1793" max="1793" width="11.5703125" style="1" customWidth="1"/>
    <col min="1794" max="2028" width="11.42578125" style="1"/>
    <col min="2029" max="2029" width="3.7109375" style="1" customWidth="1"/>
    <col min="2030" max="2030" width="101.7109375" style="1" customWidth="1"/>
    <col min="2031" max="2031" width="8" style="1" customWidth="1"/>
    <col min="2032" max="2032" width="8.42578125" style="1" customWidth="1"/>
    <col min="2033" max="2033" width="13" style="1" customWidth="1"/>
    <col min="2034" max="2034" width="9" style="1" customWidth="1"/>
    <col min="2035" max="2035" width="7.140625" style="1" customWidth="1"/>
    <col min="2036" max="2036" width="12" style="1" customWidth="1"/>
    <col min="2037" max="2037" width="18.42578125" style="1" customWidth="1"/>
    <col min="2038" max="2038" width="11.140625" style="1" customWidth="1"/>
    <col min="2039" max="2039" width="16" style="1" customWidth="1"/>
    <col min="2040" max="2040" width="12" style="1" customWidth="1"/>
    <col min="2041" max="2042" width="11.7109375" style="1" customWidth="1"/>
    <col min="2043" max="2043" width="15.42578125" style="1" customWidth="1"/>
    <col min="2044" max="2044" width="17.85546875" style="1" customWidth="1"/>
    <col min="2045" max="2045" width="14.7109375" style="1" customWidth="1"/>
    <col min="2046" max="2046" width="6.5703125" style="1" customWidth="1"/>
    <col min="2047" max="2047" width="10.5703125" style="1" bestFit="1" customWidth="1"/>
    <col min="2048" max="2048" width="13.140625" style="1" customWidth="1"/>
    <col min="2049" max="2049" width="11.5703125" style="1" customWidth="1"/>
    <col min="2050" max="2284" width="11.42578125" style="1"/>
    <col min="2285" max="2285" width="3.7109375" style="1" customWidth="1"/>
    <col min="2286" max="2286" width="101.7109375" style="1" customWidth="1"/>
    <col min="2287" max="2287" width="8" style="1" customWidth="1"/>
    <col min="2288" max="2288" width="8.42578125" style="1" customWidth="1"/>
    <col min="2289" max="2289" width="13" style="1" customWidth="1"/>
    <col min="2290" max="2290" width="9" style="1" customWidth="1"/>
    <col min="2291" max="2291" width="7.140625" style="1" customWidth="1"/>
    <col min="2292" max="2292" width="12" style="1" customWidth="1"/>
    <col min="2293" max="2293" width="18.42578125" style="1" customWidth="1"/>
    <col min="2294" max="2294" width="11.140625" style="1" customWidth="1"/>
    <col min="2295" max="2295" width="16" style="1" customWidth="1"/>
    <col min="2296" max="2296" width="12" style="1" customWidth="1"/>
    <col min="2297" max="2298" width="11.7109375" style="1" customWidth="1"/>
    <col min="2299" max="2299" width="15.42578125" style="1" customWidth="1"/>
    <col min="2300" max="2300" width="17.85546875" style="1" customWidth="1"/>
    <col min="2301" max="2301" width="14.7109375" style="1" customWidth="1"/>
    <col min="2302" max="2302" width="6.5703125" style="1" customWidth="1"/>
    <col min="2303" max="2303" width="10.5703125" style="1" bestFit="1" customWidth="1"/>
    <col min="2304" max="2304" width="13.140625" style="1" customWidth="1"/>
    <col min="2305" max="2305" width="11.5703125" style="1" customWidth="1"/>
    <col min="2306" max="2540" width="11.42578125" style="1"/>
    <col min="2541" max="2541" width="3.7109375" style="1" customWidth="1"/>
    <col min="2542" max="2542" width="101.7109375" style="1" customWidth="1"/>
    <col min="2543" max="2543" width="8" style="1" customWidth="1"/>
    <col min="2544" max="2544" width="8.42578125" style="1" customWidth="1"/>
    <col min="2545" max="2545" width="13" style="1" customWidth="1"/>
    <col min="2546" max="2546" width="9" style="1" customWidth="1"/>
    <col min="2547" max="2547" width="7.140625" style="1" customWidth="1"/>
    <col min="2548" max="2548" width="12" style="1" customWidth="1"/>
    <col min="2549" max="2549" width="18.42578125" style="1" customWidth="1"/>
    <col min="2550" max="2550" width="11.140625" style="1" customWidth="1"/>
    <col min="2551" max="2551" width="16" style="1" customWidth="1"/>
    <col min="2552" max="2552" width="12" style="1" customWidth="1"/>
    <col min="2553" max="2554" width="11.7109375" style="1" customWidth="1"/>
    <col min="2555" max="2555" width="15.42578125" style="1" customWidth="1"/>
    <col min="2556" max="2556" width="17.85546875" style="1" customWidth="1"/>
    <col min="2557" max="2557" width="14.7109375" style="1" customWidth="1"/>
    <col min="2558" max="2558" width="6.5703125" style="1" customWidth="1"/>
    <col min="2559" max="2559" width="10.5703125" style="1" bestFit="1" customWidth="1"/>
    <col min="2560" max="2560" width="13.140625" style="1" customWidth="1"/>
    <col min="2561" max="2561" width="11.5703125" style="1" customWidth="1"/>
    <col min="2562" max="2796" width="11.42578125" style="1"/>
    <col min="2797" max="2797" width="3.7109375" style="1" customWidth="1"/>
    <col min="2798" max="2798" width="101.7109375" style="1" customWidth="1"/>
    <col min="2799" max="2799" width="8" style="1" customWidth="1"/>
    <col min="2800" max="2800" width="8.42578125" style="1" customWidth="1"/>
    <col min="2801" max="2801" width="13" style="1" customWidth="1"/>
    <col min="2802" max="2802" width="9" style="1" customWidth="1"/>
    <col min="2803" max="2803" width="7.140625" style="1" customWidth="1"/>
    <col min="2804" max="2804" width="12" style="1" customWidth="1"/>
    <col min="2805" max="2805" width="18.42578125" style="1" customWidth="1"/>
    <col min="2806" max="2806" width="11.140625" style="1" customWidth="1"/>
    <col min="2807" max="2807" width="16" style="1" customWidth="1"/>
    <col min="2808" max="2808" width="12" style="1" customWidth="1"/>
    <col min="2809" max="2810" width="11.7109375" style="1" customWidth="1"/>
    <col min="2811" max="2811" width="15.42578125" style="1" customWidth="1"/>
    <col min="2812" max="2812" width="17.85546875" style="1" customWidth="1"/>
    <col min="2813" max="2813" width="14.7109375" style="1" customWidth="1"/>
    <col min="2814" max="2814" width="6.5703125" style="1" customWidth="1"/>
    <col min="2815" max="2815" width="10.5703125" style="1" bestFit="1" customWidth="1"/>
    <col min="2816" max="2816" width="13.140625" style="1" customWidth="1"/>
    <col min="2817" max="2817" width="11.5703125" style="1" customWidth="1"/>
    <col min="2818" max="3052" width="11.42578125" style="1"/>
    <col min="3053" max="3053" width="3.7109375" style="1" customWidth="1"/>
    <col min="3054" max="3054" width="101.7109375" style="1" customWidth="1"/>
    <col min="3055" max="3055" width="8" style="1" customWidth="1"/>
    <col min="3056" max="3056" width="8.42578125" style="1" customWidth="1"/>
    <col min="3057" max="3057" width="13" style="1" customWidth="1"/>
    <col min="3058" max="3058" width="9" style="1" customWidth="1"/>
    <col min="3059" max="3059" width="7.140625" style="1" customWidth="1"/>
    <col min="3060" max="3060" width="12" style="1" customWidth="1"/>
    <col min="3061" max="3061" width="18.42578125" style="1" customWidth="1"/>
    <col min="3062" max="3062" width="11.140625" style="1" customWidth="1"/>
    <col min="3063" max="3063" width="16" style="1" customWidth="1"/>
    <col min="3064" max="3064" width="12" style="1" customWidth="1"/>
    <col min="3065" max="3066" width="11.7109375" style="1" customWidth="1"/>
    <col min="3067" max="3067" width="15.42578125" style="1" customWidth="1"/>
    <col min="3068" max="3068" width="17.85546875" style="1" customWidth="1"/>
    <col min="3069" max="3069" width="14.7109375" style="1" customWidth="1"/>
    <col min="3070" max="3070" width="6.5703125" style="1" customWidth="1"/>
    <col min="3071" max="3071" width="10.5703125" style="1" bestFit="1" customWidth="1"/>
    <col min="3072" max="3072" width="13.140625" style="1" customWidth="1"/>
    <col min="3073" max="3073" width="11.5703125" style="1" customWidth="1"/>
    <col min="3074" max="3308" width="11.42578125" style="1"/>
    <col min="3309" max="3309" width="3.7109375" style="1" customWidth="1"/>
    <col min="3310" max="3310" width="101.7109375" style="1" customWidth="1"/>
    <col min="3311" max="3311" width="8" style="1" customWidth="1"/>
    <col min="3312" max="3312" width="8.42578125" style="1" customWidth="1"/>
    <col min="3313" max="3313" width="13" style="1" customWidth="1"/>
    <col min="3314" max="3314" width="9" style="1" customWidth="1"/>
    <col min="3315" max="3315" width="7.140625" style="1" customWidth="1"/>
    <col min="3316" max="3316" width="12" style="1" customWidth="1"/>
    <col min="3317" max="3317" width="18.42578125" style="1" customWidth="1"/>
    <col min="3318" max="3318" width="11.140625" style="1" customWidth="1"/>
    <col min="3319" max="3319" width="16" style="1" customWidth="1"/>
    <col min="3320" max="3320" width="12" style="1" customWidth="1"/>
    <col min="3321" max="3322" width="11.7109375" style="1" customWidth="1"/>
    <col min="3323" max="3323" width="15.42578125" style="1" customWidth="1"/>
    <col min="3324" max="3324" width="17.85546875" style="1" customWidth="1"/>
    <col min="3325" max="3325" width="14.7109375" style="1" customWidth="1"/>
    <col min="3326" max="3326" width="6.5703125" style="1" customWidth="1"/>
    <col min="3327" max="3327" width="10.5703125" style="1" bestFit="1" customWidth="1"/>
    <col min="3328" max="3328" width="13.140625" style="1" customWidth="1"/>
    <col min="3329" max="3329" width="11.5703125" style="1" customWidth="1"/>
    <col min="3330" max="3564" width="11.42578125" style="1"/>
    <col min="3565" max="3565" width="3.7109375" style="1" customWidth="1"/>
    <col min="3566" max="3566" width="101.7109375" style="1" customWidth="1"/>
    <col min="3567" max="3567" width="8" style="1" customWidth="1"/>
    <col min="3568" max="3568" width="8.42578125" style="1" customWidth="1"/>
    <col min="3569" max="3569" width="13" style="1" customWidth="1"/>
    <col min="3570" max="3570" width="9" style="1" customWidth="1"/>
    <col min="3571" max="3571" width="7.140625" style="1" customWidth="1"/>
    <col min="3572" max="3572" width="12" style="1" customWidth="1"/>
    <col min="3573" max="3573" width="18.42578125" style="1" customWidth="1"/>
    <col min="3574" max="3574" width="11.140625" style="1" customWidth="1"/>
    <col min="3575" max="3575" width="16" style="1" customWidth="1"/>
    <col min="3576" max="3576" width="12" style="1" customWidth="1"/>
    <col min="3577" max="3578" width="11.7109375" style="1" customWidth="1"/>
    <col min="3579" max="3579" width="15.42578125" style="1" customWidth="1"/>
    <col min="3580" max="3580" width="17.85546875" style="1" customWidth="1"/>
    <col min="3581" max="3581" width="14.7109375" style="1" customWidth="1"/>
    <col min="3582" max="3582" width="6.5703125" style="1" customWidth="1"/>
    <col min="3583" max="3583" width="10.5703125" style="1" bestFit="1" customWidth="1"/>
    <col min="3584" max="3584" width="13.140625" style="1" customWidth="1"/>
    <col min="3585" max="3585" width="11.5703125" style="1" customWidth="1"/>
    <col min="3586" max="3820" width="11.42578125" style="1"/>
    <col min="3821" max="3821" width="3.7109375" style="1" customWidth="1"/>
    <col min="3822" max="3822" width="101.7109375" style="1" customWidth="1"/>
    <col min="3823" max="3823" width="8" style="1" customWidth="1"/>
    <col min="3824" max="3824" width="8.42578125" style="1" customWidth="1"/>
    <col min="3825" max="3825" width="13" style="1" customWidth="1"/>
    <col min="3826" max="3826" width="9" style="1" customWidth="1"/>
    <col min="3827" max="3827" width="7.140625" style="1" customWidth="1"/>
    <col min="3828" max="3828" width="12" style="1" customWidth="1"/>
    <col min="3829" max="3829" width="18.42578125" style="1" customWidth="1"/>
    <col min="3830" max="3830" width="11.140625" style="1" customWidth="1"/>
    <col min="3831" max="3831" width="16" style="1" customWidth="1"/>
    <col min="3832" max="3832" width="12" style="1" customWidth="1"/>
    <col min="3833" max="3834" width="11.7109375" style="1" customWidth="1"/>
    <col min="3835" max="3835" width="15.42578125" style="1" customWidth="1"/>
    <col min="3836" max="3836" width="17.85546875" style="1" customWidth="1"/>
    <col min="3837" max="3837" width="14.7109375" style="1" customWidth="1"/>
    <col min="3838" max="3838" width="6.5703125" style="1" customWidth="1"/>
    <col min="3839" max="3839" width="10.5703125" style="1" bestFit="1" customWidth="1"/>
    <col min="3840" max="3840" width="13.140625" style="1" customWidth="1"/>
    <col min="3841" max="3841" width="11.5703125" style="1" customWidth="1"/>
    <col min="3842" max="4076" width="11.42578125" style="1"/>
    <col min="4077" max="4077" width="3.7109375" style="1" customWidth="1"/>
    <col min="4078" max="4078" width="101.7109375" style="1" customWidth="1"/>
    <col min="4079" max="4079" width="8" style="1" customWidth="1"/>
    <col min="4080" max="4080" width="8.42578125" style="1" customWidth="1"/>
    <col min="4081" max="4081" width="13" style="1" customWidth="1"/>
    <col min="4082" max="4082" width="9" style="1" customWidth="1"/>
    <col min="4083" max="4083" width="7.140625" style="1" customWidth="1"/>
    <col min="4084" max="4084" width="12" style="1" customWidth="1"/>
    <col min="4085" max="4085" width="18.42578125" style="1" customWidth="1"/>
    <col min="4086" max="4086" width="11.140625" style="1" customWidth="1"/>
    <col min="4087" max="4087" width="16" style="1" customWidth="1"/>
    <col min="4088" max="4088" width="12" style="1" customWidth="1"/>
    <col min="4089" max="4090" width="11.7109375" style="1" customWidth="1"/>
    <col min="4091" max="4091" width="15.42578125" style="1" customWidth="1"/>
    <col min="4092" max="4092" width="17.85546875" style="1" customWidth="1"/>
    <col min="4093" max="4093" width="14.7109375" style="1" customWidth="1"/>
    <col min="4094" max="4094" width="6.5703125" style="1" customWidth="1"/>
    <col min="4095" max="4095" width="10.5703125" style="1" bestFit="1" customWidth="1"/>
    <col min="4096" max="4096" width="13.140625" style="1" customWidth="1"/>
    <col min="4097" max="4097" width="11.5703125" style="1" customWidth="1"/>
    <col min="4098" max="4332" width="11.42578125" style="1"/>
    <col min="4333" max="4333" width="3.7109375" style="1" customWidth="1"/>
    <col min="4334" max="4334" width="101.7109375" style="1" customWidth="1"/>
    <col min="4335" max="4335" width="8" style="1" customWidth="1"/>
    <col min="4336" max="4336" width="8.42578125" style="1" customWidth="1"/>
    <col min="4337" max="4337" width="13" style="1" customWidth="1"/>
    <col min="4338" max="4338" width="9" style="1" customWidth="1"/>
    <col min="4339" max="4339" width="7.140625" style="1" customWidth="1"/>
    <col min="4340" max="4340" width="12" style="1" customWidth="1"/>
    <col min="4341" max="4341" width="18.42578125" style="1" customWidth="1"/>
    <col min="4342" max="4342" width="11.140625" style="1" customWidth="1"/>
    <col min="4343" max="4343" width="16" style="1" customWidth="1"/>
    <col min="4344" max="4344" width="12" style="1" customWidth="1"/>
    <col min="4345" max="4346" width="11.7109375" style="1" customWidth="1"/>
    <col min="4347" max="4347" width="15.42578125" style="1" customWidth="1"/>
    <col min="4348" max="4348" width="17.85546875" style="1" customWidth="1"/>
    <col min="4349" max="4349" width="14.7109375" style="1" customWidth="1"/>
    <col min="4350" max="4350" width="6.5703125" style="1" customWidth="1"/>
    <col min="4351" max="4351" width="10.5703125" style="1" bestFit="1" customWidth="1"/>
    <col min="4352" max="4352" width="13.140625" style="1" customWidth="1"/>
    <col min="4353" max="4353" width="11.5703125" style="1" customWidth="1"/>
    <col min="4354" max="4588" width="11.42578125" style="1"/>
    <col min="4589" max="4589" width="3.7109375" style="1" customWidth="1"/>
    <col min="4590" max="4590" width="101.7109375" style="1" customWidth="1"/>
    <col min="4591" max="4591" width="8" style="1" customWidth="1"/>
    <col min="4592" max="4592" width="8.42578125" style="1" customWidth="1"/>
    <col min="4593" max="4593" width="13" style="1" customWidth="1"/>
    <col min="4594" max="4594" width="9" style="1" customWidth="1"/>
    <col min="4595" max="4595" width="7.140625" style="1" customWidth="1"/>
    <col min="4596" max="4596" width="12" style="1" customWidth="1"/>
    <col min="4597" max="4597" width="18.42578125" style="1" customWidth="1"/>
    <col min="4598" max="4598" width="11.140625" style="1" customWidth="1"/>
    <col min="4599" max="4599" width="16" style="1" customWidth="1"/>
    <col min="4600" max="4600" width="12" style="1" customWidth="1"/>
    <col min="4601" max="4602" width="11.7109375" style="1" customWidth="1"/>
    <col min="4603" max="4603" width="15.42578125" style="1" customWidth="1"/>
    <col min="4604" max="4604" width="17.85546875" style="1" customWidth="1"/>
    <col min="4605" max="4605" width="14.7109375" style="1" customWidth="1"/>
    <col min="4606" max="4606" width="6.5703125" style="1" customWidth="1"/>
    <col min="4607" max="4607" width="10.5703125" style="1" bestFit="1" customWidth="1"/>
    <col min="4608" max="4608" width="13.140625" style="1" customWidth="1"/>
    <col min="4609" max="4609" width="11.5703125" style="1" customWidth="1"/>
    <col min="4610" max="4844" width="11.42578125" style="1"/>
    <col min="4845" max="4845" width="3.7109375" style="1" customWidth="1"/>
    <col min="4846" max="4846" width="101.7109375" style="1" customWidth="1"/>
    <col min="4847" max="4847" width="8" style="1" customWidth="1"/>
    <col min="4848" max="4848" width="8.42578125" style="1" customWidth="1"/>
    <col min="4849" max="4849" width="13" style="1" customWidth="1"/>
    <col min="4850" max="4850" width="9" style="1" customWidth="1"/>
    <col min="4851" max="4851" width="7.140625" style="1" customWidth="1"/>
    <col min="4852" max="4852" width="12" style="1" customWidth="1"/>
    <col min="4853" max="4853" width="18.42578125" style="1" customWidth="1"/>
    <col min="4854" max="4854" width="11.140625" style="1" customWidth="1"/>
    <col min="4855" max="4855" width="16" style="1" customWidth="1"/>
    <col min="4856" max="4856" width="12" style="1" customWidth="1"/>
    <col min="4857" max="4858" width="11.7109375" style="1" customWidth="1"/>
    <col min="4859" max="4859" width="15.42578125" style="1" customWidth="1"/>
    <col min="4860" max="4860" width="17.85546875" style="1" customWidth="1"/>
    <col min="4861" max="4861" width="14.7109375" style="1" customWidth="1"/>
    <col min="4862" max="4862" width="6.5703125" style="1" customWidth="1"/>
    <col min="4863" max="4863" width="10.5703125" style="1" bestFit="1" customWidth="1"/>
    <col min="4864" max="4864" width="13.140625" style="1" customWidth="1"/>
    <col min="4865" max="4865" width="11.5703125" style="1" customWidth="1"/>
    <col min="4866" max="5100" width="11.42578125" style="1"/>
    <col min="5101" max="5101" width="3.7109375" style="1" customWidth="1"/>
    <col min="5102" max="5102" width="101.7109375" style="1" customWidth="1"/>
    <col min="5103" max="5103" width="8" style="1" customWidth="1"/>
    <col min="5104" max="5104" width="8.42578125" style="1" customWidth="1"/>
    <col min="5105" max="5105" width="13" style="1" customWidth="1"/>
    <col min="5106" max="5106" width="9" style="1" customWidth="1"/>
    <col min="5107" max="5107" width="7.140625" style="1" customWidth="1"/>
    <col min="5108" max="5108" width="12" style="1" customWidth="1"/>
    <col min="5109" max="5109" width="18.42578125" style="1" customWidth="1"/>
    <col min="5110" max="5110" width="11.140625" style="1" customWidth="1"/>
    <col min="5111" max="5111" width="16" style="1" customWidth="1"/>
    <col min="5112" max="5112" width="12" style="1" customWidth="1"/>
    <col min="5113" max="5114" width="11.7109375" style="1" customWidth="1"/>
    <col min="5115" max="5115" width="15.42578125" style="1" customWidth="1"/>
    <col min="5116" max="5116" width="17.85546875" style="1" customWidth="1"/>
    <col min="5117" max="5117" width="14.7109375" style="1" customWidth="1"/>
    <col min="5118" max="5118" width="6.5703125" style="1" customWidth="1"/>
    <col min="5119" max="5119" width="10.5703125" style="1" bestFit="1" customWidth="1"/>
    <col min="5120" max="5120" width="13.140625" style="1" customWidth="1"/>
    <col min="5121" max="5121" width="11.5703125" style="1" customWidth="1"/>
    <col min="5122" max="5356" width="11.42578125" style="1"/>
    <col min="5357" max="5357" width="3.7109375" style="1" customWidth="1"/>
    <col min="5358" max="5358" width="101.7109375" style="1" customWidth="1"/>
    <col min="5359" max="5359" width="8" style="1" customWidth="1"/>
    <col min="5360" max="5360" width="8.42578125" style="1" customWidth="1"/>
    <col min="5361" max="5361" width="13" style="1" customWidth="1"/>
    <col min="5362" max="5362" width="9" style="1" customWidth="1"/>
    <col min="5363" max="5363" width="7.140625" style="1" customWidth="1"/>
    <col min="5364" max="5364" width="12" style="1" customWidth="1"/>
    <col min="5365" max="5365" width="18.42578125" style="1" customWidth="1"/>
    <col min="5366" max="5366" width="11.140625" style="1" customWidth="1"/>
    <col min="5367" max="5367" width="16" style="1" customWidth="1"/>
    <col min="5368" max="5368" width="12" style="1" customWidth="1"/>
    <col min="5369" max="5370" width="11.7109375" style="1" customWidth="1"/>
    <col min="5371" max="5371" width="15.42578125" style="1" customWidth="1"/>
    <col min="5372" max="5372" width="17.85546875" style="1" customWidth="1"/>
    <col min="5373" max="5373" width="14.7109375" style="1" customWidth="1"/>
    <col min="5374" max="5374" width="6.5703125" style="1" customWidth="1"/>
    <col min="5375" max="5375" width="10.5703125" style="1" bestFit="1" customWidth="1"/>
    <col min="5376" max="5376" width="13.140625" style="1" customWidth="1"/>
    <col min="5377" max="5377" width="11.5703125" style="1" customWidth="1"/>
    <col min="5378" max="5612" width="11.42578125" style="1"/>
    <col min="5613" max="5613" width="3.7109375" style="1" customWidth="1"/>
    <col min="5614" max="5614" width="101.7109375" style="1" customWidth="1"/>
    <col min="5615" max="5615" width="8" style="1" customWidth="1"/>
    <col min="5616" max="5616" width="8.42578125" style="1" customWidth="1"/>
    <col min="5617" max="5617" width="13" style="1" customWidth="1"/>
    <col min="5618" max="5618" width="9" style="1" customWidth="1"/>
    <col min="5619" max="5619" width="7.140625" style="1" customWidth="1"/>
    <col min="5620" max="5620" width="12" style="1" customWidth="1"/>
    <col min="5621" max="5621" width="18.42578125" style="1" customWidth="1"/>
    <col min="5622" max="5622" width="11.140625" style="1" customWidth="1"/>
    <col min="5623" max="5623" width="16" style="1" customWidth="1"/>
    <col min="5624" max="5624" width="12" style="1" customWidth="1"/>
    <col min="5625" max="5626" width="11.7109375" style="1" customWidth="1"/>
    <col min="5627" max="5627" width="15.42578125" style="1" customWidth="1"/>
    <col min="5628" max="5628" width="17.85546875" style="1" customWidth="1"/>
    <col min="5629" max="5629" width="14.7109375" style="1" customWidth="1"/>
    <col min="5630" max="5630" width="6.5703125" style="1" customWidth="1"/>
    <col min="5631" max="5631" width="10.5703125" style="1" bestFit="1" customWidth="1"/>
    <col min="5632" max="5632" width="13.140625" style="1" customWidth="1"/>
    <col min="5633" max="5633" width="11.5703125" style="1" customWidth="1"/>
    <col min="5634" max="5868" width="11.42578125" style="1"/>
    <col min="5869" max="5869" width="3.7109375" style="1" customWidth="1"/>
    <col min="5870" max="5870" width="101.7109375" style="1" customWidth="1"/>
    <col min="5871" max="5871" width="8" style="1" customWidth="1"/>
    <col min="5872" max="5872" width="8.42578125" style="1" customWidth="1"/>
    <col min="5873" max="5873" width="13" style="1" customWidth="1"/>
    <col min="5874" max="5874" width="9" style="1" customWidth="1"/>
    <col min="5875" max="5875" width="7.140625" style="1" customWidth="1"/>
    <col min="5876" max="5876" width="12" style="1" customWidth="1"/>
    <col min="5877" max="5877" width="18.42578125" style="1" customWidth="1"/>
    <col min="5878" max="5878" width="11.140625" style="1" customWidth="1"/>
    <col min="5879" max="5879" width="16" style="1" customWidth="1"/>
    <col min="5880" max="5880" width="12" style="1" customWidth="1"/>
    <col min="5881" max="5882" width="11.7109375" style="1" customWidth="1"/>
    <col min="5883" max="5883" width="15.42578125" style="1" customWidth="1"/>
    <col min="5884" max="5884" width="17.85546875" style="1" customWidth="1"/>
    <col min="5885" max="5885" width="14.7109375" style="1" customWidth="1"/>
    <col min="5886" max="5886" width="6.5703125" style="1" customWidth="1"/>
    <col min="5887" max="5887" width="10.5703125" style="1" bestFit="1" customWidth="1"/>
    <col min="5888" max="5888" width="13.140625" style="1" customWidth="1"/>
    <col min="5889" max="5889" width="11.5703125" style="1" customWidth="1"/>
    <col min="5890" max="6124" width="11.42578125" style="1"/>
    <col min="6125" max="6125" width="3.7109375" style="1" customWidth="1"/>
    <col min="6126" max="6126" width="101.7109375" style="1" customWidth="1"/>
    <col min="6127" max="6127" width="8" style="1" customWidth="1"/>
    <col min="6128" max="6128" width="8.42578125" style="1" customWidth="1"/>
    <col min="6129" max="6129" width="13" style="1" customWidth="1"/>
    <col min="6130" max="6130" width="9" style="1" customWidth="1"/>
    <col min="6131" max="6131" width="7.140625" style="1" customWidth="1"/>
    <col min="6132" max="6132" width="12" style="1" customWidth="1"/>
    <col min="6133" max="6133" width="18.42578125" style="1" customWidth="1"/>
    <col min="6134" max="6134" width="11.140625" style="1" customWidth="1"/>
    <col min="6135" max="6135" width="16" style="1" customWidth="1"/>
    <col min="6136" max="6136" width="12" style="1" customWidth="1"/>
    <col min="6137" max="6138" width="11.7109375" style="1" customWidth="1"/>
    <col min="6139" max="6139" width="15.42578125" style="1" customWidth="1"/>
    <col min="6140" max="6140" width="17.85546875" style="1" customWidth="1"/>
    <col min="6141" max="6141" width="14.7109375" style="1" customWidth="1"/>
    <col min="6142" max="6142" width="6.5703125" style="1" customWidth="1"/>
    <col min="6143" max="6143" width="10.5703125" style="1" bestFit="1" customWidth="1"/>
    <col min="6144" max="6144" width="13.140625" style="1" customWidth="1"/>
    <col min="6145" max="6145" width="11.5703125" style="1" customWidth="1"/>
    <col min="6146" max="6380" width="11.42578125" style="1"/>
    <col min="6381" max="6381" width="3.7109375" style="1" customWidth="1"/>
    <col min="6382" max="6382" width="101.7109375" style="1" customWidth="1"/>
    <col min="6383" max="6383" width="8" style="1" customWidth="1"/>
    <col min="6384" max="6384" width="8.42578125" style="1" customWidth="1"/>
    <col min="6385" max="6385" width="13" style="1" customWidth="1"/>
    <col min="6386" max="6386" width="9" style="1" customWidth="1"/>
    <col min="6387" max="6387" width="7.140625" style="1" customWidth="1"/>
    <col min="6388" max="6388" width="12" style="1" customWidth="1"/>
    <col min="6389" max="6389" width="18.42578125" style="1" customWidth="1"/>
    <col min="6390" max="6390" width="11.140625" style="1" customWidth="1"/>
    <col min="6391" max="6391" width="16" style="1" customWidth="1"/>
    <col min="6392" max="6392" width="12" style="1" customWidth="1"/>
    <col min="6393" max="6394" width="11.7109375" style="1" customWidth="1"/>
    <col min="6395" max="6395" width="15.42578125" style="1" customWidth="1"/>
    <col min="6396" max="6396" width="17.85546875" style="1" customWidth="1"/>
    <col min="6397" max="6397" width="14.7109375" style="1" customWidth="1"/>
    <col min="6398" max="6398" width="6.5703125" style="1" customWidth="1"/>
    <col min="6399" max="6399" width="10.5703125" style="1" bestFit="1" customWidth="1"/>
    <col min="6400" max="6400" width="13.140625" style="1" customWidth="1"/>
    <col min="6401" max="6401" width="11.5703125" style="1" customWidth="1"/>
    <col min="6402" max="6636" width="11.42578125" style="1"/>
    <col min="6637" max="6637" width="3.7109375" style="1" customWidth="1"/>
    <col min="6638" max="6638" width="101.7109375" style="1" customWidth="1"/>
    <col min="6639" max="6639" width="8" style="1" customWidth="1"/>
    <col min="6640" max="6640" width="8.42578125" style="1" customWidth="1"/>
    <col min="6641" max="6641" width="13" style="1" customWidth="1"/>
    <col min="6642" max="6642" width="9" style="1" customWidth="1"/>
    <col min="6643" max="6643" width="7.140625" style="1" customWidth="1"/>
    <col min="6644" max="6644" width="12" style="1" customWidth="1"/>
    <col min="6645" max="6645" width="18.42578125" style="1" customWidth="1"/>
    <col min="6646" max="6646" width="11.140625" style="1" customWidth="1"/>
    <col min="6647" max="6647" width="16" style="1" customWidth="1"/>
    <col min="6648" max="6648" width="12" style="1" customWidth="1"/>
    <col min="6649" max="6650" width="11.7109375" style="1" customWidth="1"/>
    <col min="6651" max="6651" width="15.42578125" style="1" customWidth="1"/>
    <col min="6652" max="6652" width="17.85546875" style="1" customWidth="1"/>
    <col min="6653" max="6653" width="14.7109375" style="1" customWidth="1"/>
    <col min="6654" max="6654" width="6.5703125" style="1" customWidth="1"/>
    <col min="6655" max="6655" width="10.5703125" style="1" bestFit="1" customWidth="1"/>
    <col min="6656" max="6656" width="13.140625" style="1" customWidth="1"/>
    <col min="6657" max="6657" width="11.5703125" style="1" customWidth="1"/>
    <col min="6658" max="6892" width="11.42578125" style="1"/>
    <col min="6893" max="6893" width="3.7109375" style="1" customWidth="1"/>
    <col min="6894" max="6894" width="101.7109375" style="1" customWidth="1"/>
    <col min="6895" max="6895" width="8" style="1" customWidth="1"/>
    <col min="6896" max="6896" width="8.42578125" style="1" customWidth="1"/>
    <col min="6897" max="6897" width="13" style="1" customWidth="1"/>
    <col min="6898" max="6898" width="9" style="1" customWidth="1"/>
    <col min="6899" max="6899" width="7.140625" style="1" customWidth="1"/>
    <col min="6900" max="6900" width="12" style="1" customWidth="1"/>
    <col min="6901" max="6901" width="18.42578125" style="1" customWidth="1"/>
    <col min="6902" max="6902" width="11.140625" style="1" customWidth="1"/>
    <col min="6903" max="6903" width="16" style="1" customWidth="1"/>
    <col min="6904" max="6904" width="12" style="1" customWidth="1"/>
    <col min="6905" max="6906" width="11.7109375" style="1" customWidth="1"/>
    <col min="6907" max="6907" width="15.42578125" style="1" customWidth="1"/>
    <col min="6908" max="6908" width="17.85546875" style="1" customWidth="1"/>
    <col min="6909" max="6909" width="14.7109375" style="1" customWidth="1"/>
    <col min="6910" max="6910" width="6.5703125" style="1" customWidth="1"/>
    <col min="6911" max="6911" width="10.5703125" style="1" bestFit="1" customWidth="1"/>
    <col min="6912" max="6912" width="13.140625" style="1" customWidth="1"/>
    <col min="6913" max="6913" width="11.5703125" style="1" customWidth="1"/>
    <col min="6914" max="7148" width="11.42578125" style="1"/>
    <col min="7149" max="7149" width="3.7109375" style="1" customWidth="1"/>
    <col min="7150" max="7150" width="101.7109375" style="1" customWidth="1"/>
    <col min="7151" max="7151" width="8" style="1" customWidth="1"/>
    <col min="7152" max="7152" width="8.42578125" style="1" customWidth="1"/>
    <col min="7153" max="7153" width="13" style="1" customWidth="1"/>
    <col min="7154" max="7154" width="9" style="1" customWidth="1"/>
    <col min="7155" max="7155" width="7.140625" style="1" customWidth="1"/>
    <col min="7156" max="7156" width="12" style="1" customWidth="1"/>
    <col min="7157" max="7157" width="18.42578125" style="1" customWidth="1"/>
    <col min="7158" max="7158" width="11.140625" style="1" customWidth="1"/>
    <col min="7159" max="7159" width="16" style="1" customWidth="1"/>
    <col min="7160" max="7160" width="12" style="1" customWidth="1"/>
    <col min="7161" max="7162" width="11.7109375" style="1" customWidth="1"/>
    <col min="7163" max="7163" width="15.42578125" style="1" customWidth="1"/>
    <col min="7164" max="7164" width="17.85546875" style="1" customWidth="1"/>
    <col min="7165" max="7165" width="14.7109375" style="1" customWidth="1"/>
    <col min="7166" max="7166" width="6.5703125" style="1" customWidth="1"/>
    <col min="7167" max="7167" width="10.5703125" style="1" bestFit="1" customWidth="1"/>
    <col min="7168" max="7168" width="13.140625" style="1" customWidth="1"/>
    <col min="7169" max="7169" width="11.5703125" style="1" customWidth="1"/>
    <col min="7170" max="7404" width="11.42578125" style="1"/>
    <col min="7405" max="7405" width="3.7109375" style="1" customWidth="1"/>
    <col min="7406" max="7406" width="101.7109375" style="1" customWidth="1"/>
    <col min="7407" max="7407" width="8" style="1" customWidth="1"/>
    <col min="7408" max="7408" width="8.42578125" style="1" customWidth="1"/>
    <col min="7409" max="7409" width="13" style="1" customWidth="1"/>
    <col min="7410" max="7410" width="9" style="1" customWidth="1"/>
    <col min="7411" max="7411" width="7.140625" style="1" customWidth="1"/>
    <col min="7412" max="7412" width="12" style="1" customWidth="1"/>
    <col min="7413" max="7413" width="18.42578125" style="1" customWidth="1"/>
    <col min="7414" max="7414" width="11.140625" style="1" customWidth="1"/>
    <col min="7415" max="7415" width="16" style="1" customWidth="1"/>
    <col min="7416" max="7416" width="12" style="1" customWidth="1"/>
    <col min="7417" max="7418" width="11.7109375" style="1" customWidth="1"/>
    <col min="7419" max="7419" width="15.42578125" style="1" customWidth="1"/>
    <col min="7420" max="7420" width="17.85546875" style="1" customWidth="1"/>
    <col min="7421" max="7421" width="14.7109375" style="1" customWidth="1"/>
    <col min="7422" max="7422" width="6.5703125" style="1" customWidth="1"/>
    <col min="7423" max="7423" width="10.5703125" style="1" bestFit="1" customWidth="1"/>
    <col min="7424" max="7424" width="13.140625" style="1" customWidth="1"/>
    <col min="7425" max="7425" width="11.5703125" style="1" customWidth="1"/>
    <col min="7426" max="7660" width="11.42578125" style="1"/>
    <col min="7661" max="7661" width="3.7109375" style="1" customWidth="1"/>
    <col min="7662" max="7662" width="101.7109375" style="1" customWidth="1"/>
    <col min="7663" max="7663" width="8" style="1" customWidth="1"/>
    <col min="7664" max="7664" width="8.42578125" style="1" customWidth="1"/>
    <col min="7665" max="7665" width="13" style="1" customWidth="1"/>
    <col min="7666" max="7666" width="9" style="1" customWidth="1"/>
    <col min="7667" max="7667" width="7.140625" style="1" customWidth="1"/>
    <col min="7668" max="7668" width="12" style="1" customWidth="1"/>
    <col min="7669" max="7669" width="18.42578125" style="1" customWidth="1"/>
    <col min="7670" max="7670" width="11.140625" style="1" customWidth="1"/>
    <col min="7671" max="7671" width="16" style="1" customWidth="1"/>
    <col min="7672" max="7672" width="12" style="1" customWidth="1"/>
    <col min="7673" max="7674" width="11.7109375" style="1" customWidth="1"/>
    <col min="7675" max="7675" width="15.42578125" style="1" customWidth="1"/>
    <col min="7676" max="7676" width="17.85546875" style="1" customWidth="1"/>
    <col min="7677" max="7677" width="14.7109375" style="1" customWidth="1"/>
    <col min="7678" max="7678" width="6.5703125" style="1" customWidth="1"/>
    <col min="7679" max="7679" width="10.5703125" style="1" bestFit="1" customWidth="1"/>
    <col min="7680" max="7680" width="13.140625" style="1" customWidth="1"/>
    <col min="7681" max="7681" width="11.5703125" style="1" customWidth="1"/>
    <col min="7682" max="7916" width="11.42578125" style="1"/>
    <col min="7917" max="7917" width="3.7109375" style="1" customWidth="1"/>
    <col min="7918" max="7918" width="101.7109375" style="1" customWidth="1"/>
    <col min="7919" max="7919" width="8" style="1" customWidth="1"/>
    <col min="7920" max="7920" width="8.42578125" style="1" customWidth="1"/>
    <col min="7921" max="7921" width="13" style="1" customWidth="1"/>
    <col min="7922" max="7922" width="9" style="1" customWidth="1"/>
    <col min="7923" max="7923" width="7.140625" style="1" customWidth="1"/>
    <col min="7924" max="7924" width="12" style="1" customWidth="1"/>
    <col min="7925" max="7925" width="18.42578125" style="1" customWidth="1"/>
    <col min="7926" max="7926" width="11.140625" style="1" customWidth="1"/>
    <col min="7927" max="7927" width="16" style="1" customWidth="1"/>
    <col min="7928" max="7928" width="12" style="1" customWidth="1"/>
    <col min="7929" max="7930" width="11.7109375" style="1" customWidth="1"/>
    <col min="7931" max="7931" width="15.42578125" style="1" customWidth="1"/>
    <col min="7932" max="7932" width="17.85546875" style="1" customWidth="1"/>
    <col min="7933" max="7933" width="14.7109375" style="1" customWidth="1"/>
    <col min="7934" max="7934" width="6.5703125" style="1" customWidth="1"/>
    <col min="7935" max="7935" width="10.5703125" style="1" bestFit="1" customWidth="1"/>
    <col min="7936" max="7936" width="13.140625" style="1" customWidth="1"/>
    <col min="7937" max="7937" width="11.5703125" style="1" customWidth="1"/>
    <col min="7938" max="8172" width="11.42578125" style="1"/>
    <col min="8173" max="8173" width="3.7109375" style="1" customWidth="1"/>
    <col min="8174" max="8174" width="101.7109375" style="1" customWidth="1"/>
    <col min="8175" max="8175" width="8" style="1" customWidth="1"/>
    <col min="8176" max="8176" width="8.42578125" style="1" customWidth="1"/>
    <col min="8177" max="8177" width="13" style="1" customWidth="1"/>
    <col min="8178" max="8178" width="9" style="1" customWidth="1"/>
    <col min="8179" max="8179" width="7.140625" style="1" customWidth="1"/>
    <col min="8180" max="8180" width="12" style="1" customWidth="1"/>
    <col min="8181" max="8181" width="18.42578125" style="1" customWidth="1"/>
    <col min="8182" max="8182" width="11.140625" style="1" customWidth="1"/>
    <col min="8183" max="8183" width="16" style="1" customWidth="1"/>
    <col min="8184" max="8184" width="12" style="1" customWidth="1"/>
    <col min="8185" max="8186" width="11.7109375" style="1" customWidth="1"/>
    <col min="8187" max="8187" width="15.42578125" style="1" customWidth="1"/>
    <col min="8188" max="8188" width="17.85546875" style="1" customWidth="1"/>
    <col min="8189" max="8189" width="14.7109375" style="1" customWidth="1"/>
    <col min="8190" max="8190" width="6.5703125" style="1" customWidth="1"/>
    <col min="8191" max="8191" width="10.5703125" style="1" bestFit="1" customWidth="1"/>
    <col min="8192" max="8192" width="13.140625" style="1" customWidth="1"/>
    <col min="8193" max="8193" width="11.5703125" style="1" customWidth="1"/>
    <col min="8194" max="8428" width="11.42578125" style="1"/>
    <col min="8429" max="8429" width="3.7109375" style="1" customWidth="1"/>
    <col min="8430" max="8430" width="101.7109375" style="1" customWidth="1"/>
    <col min="8431" max="8431" width="8" style="1" customWidth="1"/>
    <col min="8432" max="8432" width="8.42578125" style="1" customWidth="1"/>
    <col min="8433" max="8433" width="13" style="1" customWidth="1"/>
    <col min="8434" max="8434" width="9" style="1" customWidth="1"/>
    <col min="8435" max="8435" width="7.140625" style="1" customWidth="1"/>
    <col min="8436" max="8436" width="12" style="1" customWidth="1"/>
    <col min="8437" max="8437" width="18.42578125" style="1" customWidth="1"/>
    <col min="8438" max="8438" width="11.140625" style="1" customWidth="1"/>
    <col min="8439" max="8439" width="16" style="1" customWidth="1"/>
    <col min="8440" max="8440" width="12" style="1" customWidth="1"/>
    <col min="8441" max="8442" width="11.7109375" style="1" customWidth="1"/>
    <col min="8443" max="8443" width="15.42578125" style="1" customWidth="1"/>
    <col min="8444" max="8444" width="17.85546875" style="1" customWidth="1"/>
    <col min="8445" max="8445" width="14.7109375" style="1" customWidth="1"/>
    <col min="8446" max="8446" width="6.5703125" style="1" customWidth="1"/>
    <col min="8447" max="8447" width="10.5703125" style="1" bestFit="1" customWidth="1"/>
    <col min="8448" max="8448" width="13.140625" style="1" customWidth="1"/>
    <col min="8449" max="8449" width="11.5703125" style="1" customWidth="1"/>
    <col min="8450" max="8684" width="11.42578125" style="1"/>
    <col min="8685" max="8685" width="3.7109375" style="1" customWidth="1"/>
    <col min="8686" max="8686" width="101.7109375" style="1" customWidth="1"/>
    <col min="8687" max="8687" width="8" style="1" customWidth="1"/>
    <col min="8688" max="8688" width="8.42578125" style="1" customWidth="1"/>
    <col min="8689" max="8689" width="13" style="1" customWidth="1"/>
    <col min="8690" max="8690" width="9" style="1" customWidth="1"/>
    <col min="8691" max="8691" width="7.140625" style="1" customWidth="1"/>
    <col min="8692" max="8692" width="12" style="1" customWidth="1"/>
    <col min="8693" max="8693" width="18.42578125" style="1" customWidth="1"/>
    <col min="8694" max="8694" width="11.140625" style="1" customWidth="1"/>
    <col min="8695" max="8695" width="16" style="1" customWidth="1"/>
    <col min="8696" max="8696" width="12" style="1" customWidth="1"/>
    <col min="8697" max="8698" width="11.7109375" style="1" customWidth="1"/>
    <col min="8699" max="8699" width="15.42578125" style="1" customWidth="1"/>
    <col min="8700" max="8700" width="17.85546875" style="1" customWidth="1"/>
    <col min="8701" max="8701" width="14.7109375" style="1" customWidth="1"/>
    <col min="8702" max="8702" width="6.5703125" style="1" customWidth="1"/>
    <col min="8703" max="8703" width="10.5703125" style="1" bestFit="1" customWidth="1"/>
    <col min="8704" max="8704" width="13.140625" style="1" customWidth="1"/>
    <col min="8705" max="8705" width="11.5703125" style="1" customWidth="1"/>
    <col min="8706" max="8940" width="11.42578125" style="1"/>
    <col min="8941" max="8941" width="3.7109375" style="1" customWidth="1"/>
    <col min="8942" max="8942" width="101.7109375" style="1" customWidth="1"/>
    <col min="8943" max="8943" width="8" style="1" customWidth="1"/>
    <col min="8944" max="8944" width="8.42578125" style="1" customWidth="1"/>
    <col min="8945" max="8945" width="13" style="1" customWidth="1"/>
    <col min="8946" max="8946" width="9" style="1" customWidth="1"/>
    <col min="8947" max="8947" width="7.140625" style="1" customWidth="1"/>
    <col min="8948" max="8948" width="12" style="1" customWidth="1"/>
    <col min="8949" max="8949" width="18.42578125" style="1" customWidth="1"/>
    <col min="8950" max="8950" width="11.140625" style="1" customWidth="1"/>
    <col min="8951" max="8951" width="16" style="1" customWidth="1"/>
    <col min="8952" max="8952" width="12" style="1" customWidth="1"/>
    <col min="8953" max="8954" width="11.7109375" style="1" customWidth="1"/>
    <col min="8955" max="8955" width="15.42578125" style="1" customWidth="1"/>
    <col min="8956" max="8956" width="17.85546875" style="1" customWidth="1"/>
    <col min="8957" max="8957" width="14.7109375" style="1" customWidth="1"/>
    <col min="8958" max="8958" width="6.5703125" style="1" customWidth="1"/>
    <col min="8959" max="8959" width="10.5703125" style="1" bestFit="1" customWidth="1"/>
    <col min="8960" max="8960" width="13.140625" style="1" customWidth="1"/>
    <col min="8961" max="8961" width="11.5703125" style="1" customWidth="1"/>
    <col min="8962" max="9196" width="11.42578125" style="1"/>
    <col min="9197" max="9197" width="3.7109375" style="1" customWidth="1"/>
    <col min="9198" max="9198" width="101.7109375" style="1" customWidth="1"/>
    <col min="9199" max="9199" width="8" style="1" customWidth="1"/>
    <col min="9200" max="9200" width="8.42578125" style="1" customWidth="1"/>
    <col min="9201" max="9201" width="13" style="1" customWidth="1"/>
    <col min="9202" max="9202" width="9" style="1" customWidth="1"/>
    <col min="9203" max="9203" width="7.140625" style="1" customWidth="1"/>
    <col min="9204" max="9204" width="12" style="1" customWidth="1"/>
    <col min="9205" max="9205" width="18.42578125" style="1" customWidth="1"/>
    <col min="9206" max="9206" width="11.140625" style="1" customWidth="1"/>
    <col min="9207" max="9207" width="16" style="1" customWidth="1"/>
    <col min="9208" max="9208" width="12" style="1" customWidth="1"/>
    <col min="9209" max="9210" width="11.7109375" style="1" customWidth="1"/>
    <col min="9211" max="9211" width="15.42578125" style="1" customWidth="1"/>
    <col min="9212" max="9212" width="17.85546875" style="1" customWidth="1"/>
    <col min="9213" max="9213" width="14.7109375" style="1" customWidth="1"/>
    <col min="9214" max="9214" width="6.5703125" style="1" customWidth="1"/>
    <col min="9215" max="9215" width="10.5703125" style="1" bestFit="1" customWidth="1"/>
    <col min="9216" max="9216" width="13.140625" style="1" customWidth="1"/>
    <col min="9217" max="9217" width="11.5703125" style="1" customWidth="1"/>
    <col min="9218" max="9452" width="11.42578125" style="1"/>
    <col min="9453" max="9453" width="3.7109375" style="1" customWidth="1"/>
    <col min="9454" max="9454" width="101.7109375" style="1" customWidth="1"/>
    <col min="9455" max="9455" width="8" style="1" customWidth="1"/>
    <col min="9456" max="9456" width="8.42578125" style="1" customWidth="1"/>
    <col min="9457" max="9457" width="13" style="1" customWidth="1"/>
    <col min="9458" max="9458" width="9" style="1" customWidth="1"/>
    <col min="9459" max="9459" width="7.140625" style="1" customWidth="1"/>
    <col min="9460" max="9460" width="12" style="1" customWidth="1"/>
    <col min="9461" max="9461" width="18.42578125" style="1" customWidth="1"/>
    <col min="9462" max="9462" width="11.140625" style="1" customWidth="1"/>
    <col min="9463" max="9463" width="16" style="1" customWidth="1"/>
    <col min="9464" max="9464" width="12" style="1" customWidth="1"/>
    <col min="9465" max="9466" width="11.7109375" style="1" customWidth="1"/>
    <col min="9467" max="9467" width="15.42578125" style="1" customWidth="1"/>
    <col min="9468" max="9468" width="17.85546875" style="1" customWidth="1"/>
    <col min="9469" max="9469" width="14.7109375" style="1" customWidth="1"/>
    <col min="9470" max="9470" width="6.5703125" style="1" customWidth="1"/>
    <col min="9471" max="9471" width="10.5703125" style="1" bestFit="1" customWidth="1"/>
    <col min="9472" max="9472" width="13.140625" style="1" customWidth="1"/>
    <col min="9473" max="9473" width="11.5703125" style="1" customWidth="1"/>
    <col min="9474" max="9708" width="11.42578125" style="1"/>
    <col min="9709" max="9709" width="3.7109375" style="1" customWidth="1"/>
    <col min="9710" max="9710" width="101.7109375" style="1" customWidth="1"/>
    <col min="9711" max="9711" width="8" style="1" customWidth="1"/>
    <col min="9712" max="9712" width="8.42578125" style="1" customWidth="1"/>
    <col min="9713" max="9713" width="13" style="1" customWidth="1"/>
    <col min="9714" max="9714" width="9" style="1" customWidth="1"/>
    <col min="9715" max="9715" width="7.140625" style="1" customWidth="1"/>
    <col min="9716" max="9716" width="12" style="1" customWidth="1"/>
    <col min="9717" max="9717" width="18.42578125" style="1" customWidth="1"/>
    <col min="9718" max="9718" width="11.140625" style="1" customWidth="1"/>
    <col min="9719" max="9719" width="16" style="1" customWidth="1"/>
    <col min="9720" max="9720" width="12" style="1" customWidth="1"/>
    <col min="9721" max="9722" width="11.7109375" style="1" customWidth="1"/>
    <col min="9723" max="9723" width="15.42578125" style="1" customWidth="1"/>
    <col min="9724" max="9724" width="17.85546875" style="1" customWidth="1"/>
    <col min="9725" max="9725" width="14.7109375" style="1" customWidth="1"/>
    <col min="9726" max="9726" width="6.5703125" style="1" customWidth="1"/>
    <col min="9727" max="9727" width="10.5703125" style="1" bestFit="1" customWidth="1"/>
    <col min="9728" max="9728" width="13.140625" style="1" customWidth="1"/>
    <col min="9729" max="9729" width="11.5703125" style="1" customWidth="1"/>
    <col min="9730" max="9964" width="11.42578125" style="1"/>
    <col min="9965" max="9965" width="3.7109375" style="1" customWidth="1"/>
    <col min="9966" max="9966" width="101.7109375" style="1" customWidth="1"/>
    <col min="9967" max="9967" width="8" style="1" customWidth="1"/>
    <col min="9968" max="9968" width="8.42578125" style="1" customWidth="1"/>
    <col min="9969" max="9969" width="13" style="1" customWidth="1"/>
    <col min="9970" max="9970" width="9" style="1" customWidth="1"/>
    <col min="9971" max="9971" width="7.140625" style="1" customWidth="1"/>
    <col min="9972" max="9972" width="12" style="1" customWidth="1"/>
    <col min="9973" max="9973" width="18.42578125" style="1" customWidth="1"/>
    <col min="9974" max="9974" width="11.140625" style="1" customWidth="1"/>
    <col min="9975" max="9975" width="16" style="1" customWidth="1"/>
    <col min="9976" max="9976" width="12" style="1" customWidth="1"/>
    <col min="9977" max="9978" width="11.7109375" style="1" customWidth="1"/>
    <col min="9979" max="9979" width="15.42578125" style="1" customWidth="1"/>
    <col min="9980" max="9980" width="17.85546875" style="1" customWidth="1"/>
    <col min="9981" max="9981" width="14.7109375" style="1" customWidth="1"/>
    <col min="9982" max="9982" width="6.5703125" style="1" customWidth="1"/>
    <col min="9983" max="9983" width="10.5703125" style="1" bestFit="1" customWidth="1"/>
    <col min="9984" max="9984" width="13.140625" style="1" customWidth="1"/>
    <col min="9985" max="9985" width="11.5703125" style="1" customWidth="1"/>
    <col min="9986" max="10220" width="11.42578125" style="1"/>
    <col min="10221" max="10221" width="3.7109375" style="1" customWidth="1"/>
    <col min="10222" max="10222" width="101.7109375" style="1" customWidth="1"/>
    <col min="10223" max="10223" width="8" style="1" customWidth="1"/>
    <col min="10224" max="10224" width="8.42578125" style="1" customWidth="1"/>
    <col min="10225" max="10225" width="13" style="1" customWidth="1"/>
    <col min="10226" max="10226" width="9" style="1" customWidth="1"/>
    <col min="10227" max="10227" width="7.140625" style="1" customWidth="1"/>
    <col min="10228" max="10228" width="12" style="1" customWidth="1"/>
    <col min="10229" max="10229" width="18.42578125" style="1" customWidth="1"/>
    <col min="10230" max="10230" width="11.140625" style="1" customWidth="1"/>
    <col min="10231" max="10231" width="16" style="1" customWidth="1"/>
    <col min="10232" max="10232" width="12" style="1" customWidth="1"/>
    <col min="10233" max="10234" width="11.7109375" style="1" customWidth="1"/>
    <col min="10235" max="10235" width="15.42578125" style="1" customWidth="1"/>
    <col min="10236" max="10236" width="17.85546875" style="1" customWidth="1"/>
    <col min="10237" max="10237" width="14.7109375" style="1" customWidth="1"/>
    <col min="10238" max="10238" width="6.5703125" style="1" customWidth="1"/>
    <col min="10239" max="10239" width="10.5703125" style="1" bestFit="1" customWidth="1"/>
    <col min="10240" max="10240" width="13.140625" style="1" customWidth="1"/>
    <col min="10241" max="10241" width="11.5703125" style="1" customWidth="1"/>
    <col min="10242" max="10476" width="11.42578125" style="1"/>
    <col min="10477" max="10477" width="3.7109375" style="1" customWidth="1"/>
    <col min="10478" max="10478" width="101.7109375" style="1" customWidth="1"/>
    <col min="10479" max="10479" width="8" style="1" customWidth="1"/>
    <col min="10480" max="10480" width="8.42578125" style="1" customWidth="1"/>
    <col min="10481" max="10481" width="13" style="1" customWidth="1"/>
    <col min="10482" max="10482" width="9" style="1" customWidth="1"/>
    <col min="10483" max="10483" width="7.140625" style="1" customWidth="1"/>
    <col min="10484" max="10484" width="12" style="1" customWidth="1"/>
    <col min="10485" max="10485" width="18.42578125" style="1" customWidth="1"/>
    <col min="10486" max="10486" width="11.140625" style="1" customWidth="1"/>
    <col min="10487" max="10487" width="16" style="1" customWidth="1"/>
    <col min="10488" max="10488" width="12" style="1" customWidth="1"/>
    <col min="10489" max="10490" width="11.7109375" style="1" customWidth="1"/>
    <col min="10491" max="10491" width="15.42578125" style="1" customWidth="1"/>
    <col min="10492" max="10492" width="17.85546875" style="1" customWidth="1"/>
    <col min="10493" max="10493" width="14.7109375" style="1" customWidth="1"/>
    <col min="10494" max="10494" width="6.5703125" style="1" customWidth="1"/>
    <col min="10495" max="10495" width="10.5703125" style="1" bestFit="1" customWidth="1"/>
    <col min="10496" max="10496" width="13.140625" style="1" customWidth="1"/>
    <col min="10497" max="10497" width="11.5703125" style="1" customWidth="1"/>
    <col min="10498" max="10732" width="11.42578125" style="1"/>
    <col min="10733" max="10733" width="3.7109375" style="1" customWidth="1"/>
    <col min="10734" max="10734" width="101.7109375" style="1" customWidth="1"/>
    <col min="10735" max="10735" width="8" style="1" customWidth="1"/>
    <col min="10736" max="10736" width="8.42578125" style="1" customWidth="1"/>
    <col min="10737" max="10737" width="13" style="1" customWidth="1"/>
    <col min="10738" max="10738" width="9" style="1" customWidth="1"/>
    <col min="10739" max="10739" width="7.140625" style="1" customWidth="1"/>
    <col min="10740" max="10740" width="12" style="1" customWidth="1"/>
    <col min="10741" max="10741" width="18.42578125" style="1" customWidth="1"/>
    <col min="10742" max="10742" width="11.140625" style="1" customWidth="1"/>
    <col min="10743" max="10743" width="16" style="1" customWidth="1"/>
    <col min="10744" max="10744" width="12" style="1" customWidth="1"/>
    <col min="10745" max="10746" width="11.7109375" style="1" customWidth="1"/>
    <col min="10747" max="10747" width="15.42578125" style="1" customWidth="1"/>
    <col min="10748" max="10748" width="17.85546875" style="1" customWidth="1"/>
    <col min="10749" max="10749" width="14.7109375" style="1" customWidth="1"/>
    <col min="10750" max="10750" width="6.5703125" style="1" customWidth="1"/>
    <col min="10751" max="10751" width="10.5703125" style="1" bestFit="1" customWidth="1"/>
    <col min="10752" max="10752" width="13.140625" style="1" customWidth="1"/>
    <col min="10753" max="10753" width="11.5703125" style="1" customWidth="1"/>
    <col min="10754" max="10988" width="11.42578125" style="1"/>
    <col min="10989" max="10989" width="3.7109375" style="1" customWidth="1"/>
    <col min="10990" max="10990" width="101.7109375" style="1" customWidth="1"/>
    <col min="10991" max="10991" width="8" style="1" customWidth="1"/>
    <col min="10992" max="10992" width="8.42578125" style="1" customWidth="1"/>
    <col min="10993" max="10993" width="13" style="1" customWidth="1"/>
    <col min="10994" max="10994" width="9" style="1" customWidth="1"/>
    <col min="10995" max="10995" width="7.140625" style="1" customWidth="1"/>
    <col min="10996" max="10996" width="12" style="1" customWidth="1"/>
    <col min="10997" max="10997" width="18.42578125" style="1" customWidth="1"/>
    <col min="10998" max="10998" width="11.140625" style="1" customWidth="1"/>
    <col min="10999" max="10999" width="16" style="1" customWidth="1"/>
    <col min="11000" max="11000" width="12" style="1" customWidth="1"/>
    <col min="11001" max="11002" width="11.7109375" style="1" customWidth="1"/>
    <col min="11003" max="11003" width="15.42578125" style="1" customWidth="1"/>
    <col min="11004" max="11004" width="17.85546875" style="1" customWidth="1"/>
    <col min="11005" max="11005" width="14.7109375" style="1" customWidth="1"/>
    <col min="11006" max="11006" width="6.5703125" style="1" customWidth="1"/>
    <col min="11007" max="11007" width="10.5703125" style="1" bestFit="1" customWidth="1"/>
    <col min="11008" max="11008" width="13.140625" style="1" customWidth="1"/>
    <col min="11009" max="11009" width="11.5703125" style="1" customWidth="1"/>
    <col min="11010" max="11244" width="11.42578125" style="1"/>
    <col min="11245" max="11245" width="3.7109375" style="1" customWidth="1"/>
    <col min="11246" max="11246" width="101.7109375" style="1" customWidth="1"/>
    <col min="11247" max="11247" width="8" style="1" customWidth="1"/>
    <col min="11248" max="11248" width="8.42578125" style="1" customWidth="1"/>
    <col min="11249" max="11249" width="13" style="1" customWidth="1"/>
    <col min="11250" max="11250" width="9" style="1" customWidth="1"/>
    <col min="11251" max="11251" width="7.140625" style="1" customWidth="1"/>
    <col min="11252" max="11252" width="12" style="1" customWidth="1"/>
    <col min="11253" max="11253" width="18.42578125" style="1" customWidth="1"/>
    <col min="11254" max="11254" width="11.140625" style="1" customWidth="1"/>
    <col min="11255" max="11255" width="16" style="1" customWidth="1"/>
    <col min="11256" max="11256" width="12" style="1" customWidth="1"/>
    <col min="11257" max="11258" width="11.7109375" style="1" customWidth="1"/>
    <col min="11259" max="11259" width="15.42578125" style="1" customWidth="1"/>
    <col min="11260" max="11260" width="17.85546875" style="1" customWidth="1"/>
    <col min="11261" max="11261" width="14.7109375" style="1" customWidth="1"/>
    <col min="11262" max="11262" width="6.5703125" style="1" customWidth="1"/>
    <col min="11263" max="11263" width="10.5703125" style="1" bestFit="1" customWidth="1"/>
    <col min="11264" max="11264" width="13.140625" style="1" customWidth="1"/>
    <col min="11265" max="11265" width="11.5703125" style="1" customWidth="1"/>
    <col min="11266" max="11500" width="11.42578125" style="1"/>
    <col min="11501" max="11501" width="3.7109375" style="1" customWidth="1"/>
    <col min="11502" max="11502" width="101.7109375" style="1" customWidth="1"/>
    <col min="11503" max="11503" width="8" style="1" customWidth="1"/>
    <col min="11504" max="11504" width="8.42578125" style="1" customWidth="1"/>
    <col min="11505" max="11505" width="13" style="1" customWidth="1"/>
    <col min="11506" max="11506" width="9" style="1" customWidth="1"/>
    <col min="11507" max="11507" width="7.140625" style="1" customWidth="1"/>
    <col min="11508" max="11508" width="12" style="1" customWidth="1"/>
    <col min="11509" max="11509" width="18.42578125" style="1" customWidth="1"/>
    <col min="11510" max="11510" width="11.140625" style="1" customWidth="1"/>
    <col min="11511" max="11511" width="16" style="1" customWidth="1"/>
    <col min="11512" max="11512" width="12" style="1" customWidth="1"/>
    <col min="11513" max="11514" width="11.7109375" style="1" customWidth="1"/>
    <col min="11515" max="11515" width="15.42578125" style="1" customWidth="1"/>
    <col min="11516" max="11516" width="17.85546875" style="1" customWidth="1"/>
    <col min="11517" max="11517" width="14.7109375" style="1" customWidth="1"/>
    <col min="11518" max="11518" width="6.5703125" style="1" customWidth="1"/>
    <col min="11519" max="11519" width="10.5703125" style="1" bestFit="1" customWidth="1"/>
    <col min="11520" max="11520" width="13.140625" style="1" customWidth="1"/>
    <col min="11521" max="11521" width="11.5703125" style="1" customWidth="1"/>
    <col min="11522" max="11756" width="11.42578125" style="1"/>
    <col min="11757" max="11757" width="3.7109375" style="1" customWidth="1"/>
    <col min="11758" max="11758" width="101.7109375" style="1" customWidth="1"/>
    <col min="11759" max="11759" width="8" style="1" customWidth="1"/>
    <col min="11760" max="11760" width="8.42578125" style="1" customWidth="1"/>
    <col min="11761" max="11761" width="13" style="1" customWidth="1"/>
    <col min="11762" max="11762" width="9" style="1" customWidth="1"/>
    <col min="11763" max="11763" width="7.140625" style="1" customWidth="1"/>
    <col min="11764" max="11764" width="12" style="1" customWidth="1"/>
    <col min="11765" max="11765" width="18.42578125" style="1" customWidth="1"/>
    <col min="11766" max="11766" width="11.140625" style="1" customWidth="1"/>
    <col min="11767" max="11767" width="16" style="1" customWidth="1"/>
    <col min="11768" max="11768" width="12" style="1" customWidth="1"/>
    <col min="11769" max="11770" width="11.7109375" style="1" customWidth="1"/>
    <col min="11771" max="11771" width="15.42578125" style="1" customWidth="1"/>
    <col min="11772" max="11772" width="17.85546875" style="1" customWidth="1"/>
    <col min="11773" max="11773" width="14.7109375" style="1" customWidth="1"/>
    <col min="11774" max="11774" width="6.5703125" style="1" customWidth="1"/>
    <col min="11775" max="11775" width="10.5703125" style="1" bestFit="1" customWidth="1"/>
    <col min="11776" max="11776" width="13.140625" style="1" customWidth="1"/>
    <col min="11777" max="11777" width="11.5703125" style="1" customWidth="1"/>
    <col min="11778" max="12012" width="11.42578125" style="1"/>
    <col min="12013" max="12013" width="3.7109375" style="1" customWidth="1"/>
    <col min="12014" max="12014" width="101.7109375" style="1" customWidth="1"/>
    <col min="12015" max="12015" width="8" style="1" customWidth="1"/>
    <col min="12016" max="12016" width="8.42578125" style="1" customWidth="1"/>
    <col min="12017" max="12017" width="13" style="1" customWidth="1"/>
    <col min="12018" max="12018" width="9" style="1" customWidth="1"/>
    <col min="12019" max="12019" width="7.140625" style="1" customWidth="1"/>
    <col min="12020" max="12020" width="12" style="1" customWidth="1"/>
    <col min="12021" max="12021" width="18.42578125" style="1" customWidth="1"/>
    <col min="12022" max="12022" width="11.140625" style="1" customWidth="1"/>
    <col min="12023" max="12023" width="16" style="1" customWidth="1"/>
    <col min="12024" max="12024" width="12" style="1" customWidth="1"/>
    <col min="12025" max="12026" width="11.7109375" style="1" customWidth="1"/>
    <col min="12027" max="12027" width="15.42578125" style="1" customWidth="1"/>
    <col min="12028" max="12028" width="17.85546875" style="1" customWidth="1"/>
    <col min="12029" max="12029" width="14.7109375" style="1" customWidth="1"/>
    <col min="12030" max="12030" width="6.5703125" style="1" customWidth="1"/>
    <col min="12031" max="12031" width="10.5703125" style="1" bestFit="1" customWidth="1"/>
    <col min="12032" max="12032" width="13.140625" style="1" customWidth="1"/>
    <col min="12033" max="12033" width="11.5703125" style="1" customWidth="1"/>
    <col min="12034" max="12268" width="11.42578125" style="1"/>
    <col min="12269" max="12269" width="3.7109375" style="1" customWidth="1"/>
    <col min="12270" max="12270" width="101.7109375" style="1" customWidth="1"/>
    <col min="12271" max="12271" width="8" style="1" customWidth="1"/>
    <col min="12272" max="12272" width="8.42578125" style="1" customWidth="1"/>
    <col min="12273" max="12273" width="13" style="1" customWidth="1"/>
    <col min="12274" max="12274" width="9" style="1" customWidth="1"/>
    <col min="12275" max="12275" width="7.140625" style="1" customWidth="1"/>
    <col min="12276" max="12276" width="12" style="1" customWidth="1"/>
    <col min="12277" max="12277" width="18.42578125" style="1" customWidth="1"/>
    <col min="12278" max="12278" width="11.140625" style="1" customWidth="1"/>
    <col min="12279" max="12279" width="16" style="1" customWidth="1"/>
    <col min="12280" max="12280" width="12" style="1" customWidth="1"/>
    <col min="12281" max="12282" width="11.7109375" style="1" customWidth="1"/>
    <col min="12283" max="12283" width="15.42578125" style="1" customWidth="1"/>
    <col min="12284" max="12284" width="17.85546875" style="1" customWidth="1"/>
    <col min="12285" max="12285" width="14.7109375" style="1" customWidth="1"/>
    <col min="12286" max="12286" width="6.5703125" style="1" customWidth="1"/>
    <col min="12287" max="12287" width="10.5703125" style="1" bestFit="1" customWidth="1"/>
    <col min="12288" max="12288" width="13.140625" style="1" customWidth="1"/>
    <col min="12289" max="12289" width="11.5703125" style="1" customWidth="1"/>
    <col min="12290" max="12524" width="11.42578125" style="1"/>
    <col min="12525" max="12525" width="3.7109375" style="1" customWidth="1"/>
    <col min="12526" max="12526" width="101.7109375" style="1" customWidth="1"/>
    <col min="12527" max="12527" width="8" style="1" customWidth="1"/>
    <col min="12528" max="12528" width="8.42578125" style="1" customWidth="1"/>
    <col min="12529" max="12529" width="13" style="1" customWidth="1"/>
    <col min="12530" max="12530" width="9" style="1" customWidth="1"/>
    <col min="12531" max="12531" width="7.140625" style="1" customWidth="1"/>
    <col min="12532" max="12532" width="12" style="1" customWidth="1"/>
    <col min="12533" max="12533" width="18.42578125" style="1" customWidth="1"/>
    <col min="12534" max="12534" width="11.140625" style="1" customWidth="1"/>
    <col min="12535" max="12535" width="16" style="1" customWidth="1"/>
    <col min="12536" max="12536" width="12" style="1" customWidth="1"/>
    <col min="12537" max="12538" width="11.7109375" style="1" customWidth="1"/>
    <col min="12539" max="12539" width="15.42578125" style="1" customWidth="1"/>
    <col min="12540" max="12540" width="17.85546875" style="1" customWidth="1"/>
    <col min="12541" max="12541" width="14.7109375" style="1" customWidth="1"/>
    <col min="12542" max="12542" width="6.5703125" style="1" customWidth="1"/>
    <col min="12543" max="12543" width="10.5703125" style="1" bestFit="1" customWidth="1"/>
    <col min="12544" max="12544" width="13.140625" style="1" customWidth="1"/>
    <col min="12545" max="12545" width="11.5703125" style="1" customWidth="1"/>
    <col min="12546" max="12780" width="11.42578125" style="1"/>
    <col min="12781" max="12781" width="3.7109375" style="1" customWidth="1"/>
    <col min="12782" max="12782" width="101.7109375" style="1" customWidth="1"/>
    <col min="12783" max="12783" width="8" style="1" customWidth="1"/>
    <col min="12784" max="12784" width="8.42578125" style="1" customWidth="1"/>
    <col min="12785" max="12785" width="13" style="1" customWidth="1"/>
    <col min="12786" max="12786" width="9" style="1" customWidth="1"/>
    <col min="12787" max="12787" width="7.140625" style="1" customWidth="1"/>
    <col min="12788" max="12788" width="12" style="1" customWidth="1"/>
    <col min="12789" max="12789" width="18.42578125" style="1" customWidth="1"/>
    <col min="12790" max="12790" width="11.140625" style="1" customWidth="1"/>
    <col min="12791" max="12791" width="16" style="1" customWidth="1"/>
    <col min="12792" max="12792" width="12" style="1" customWidth="1"/>
    <col min="12793" max="12794" width="11.7109375" style="1" customWidth="1"/>
    <col min="12795" max="12795" width="15.42578125" style="1" customWidth="1"/>
    <col min="12796" max="12796" width="17.85546875" style="1" customWidth="1"/>
    <col min="12797" max="12797" width="14.7109375" style="1" customWidth="1"/>
    <col min="12798" max="12798" width="6.5703125" style="1" customWidth="1"/>
    <col min="12799" max="12799" width="10.5703125" style="1" bestFit="1" customWidth="1"/>
    <col min="12800" max="12800" width="13.140625" style="1" customWidth="1"/>
    <col min="12801" max="12801" width="11.5703125" style="1" customWidth="1"/>
    <col min="12802" max="13036" width="11.42578125" style="1"/>
    <col min="13037" max="13037" width="3.7109375" style="1" customWidth="1"/>
    <col min="13038" max="13038" width="101.7109375" style="1" customWidth="1"/>
    <col min="13039" max="13039" width="8" style="1" customWidth="1"/>
    <col min="13040" max="13040" width="8.42578125" style="1" customWidth="1"/>
    <col min="13041" max="13041" width="13" style="1" customWidth="1"/>
    <col min="13042" max="13042" width="9" style="1" customWidth="1"/>
    <col min="13043" max="13043" width="7.140625" style="1" customWidth="1"/>
    <col min="13044" max="13044" width="12" style="1" customWidth="1"/>
    <col min="13045" max="13045" width="18.42578125" style="1" customWidth="1"/>
    <col min="13046" max="13046" width="11.140625" style="1" customWidth="1"/>
    <col min="13047" max="13047" width="16" style="1" customWidth="1"/>
    <col min="13048" max="13048" width="12" style="1" customWidth="1"/>
    <col min="13049" max="13050" width="11.7109375" style="1" customWidth="1"/>
    <col min="13051" max="13051" width="15.42578125" style="1" customWidth="1"/>
    <col min="13052" max="13052" width="17.85546875" style="1" customWidth="1"/>
    <col min="13053" max="13053" width="14.7109375" style="1" customWidth="1"/>
    <col min="13054" max="13054" width="6.5703125" style="1" customWidth="1"/>
    <col min="13055" max="13055" width="10.5703125" style="1" bestFit="1" customWidth="1"/>
    <col min="13056" max="13056" width="13.140625" style="1" customWidth="1"/>
    <col min="13057" max="13057" width="11.5703125" style="1" customWidth="1"/>
    <col min="13058" max="13292" width="11.42578125" style="1"/>
    <col min="13293" max="13293" width="3.7109375" style="1" customWidth="1"/>
    <col min="13294" max="13294" width="101.7109375" style="1" customWidth="1"/>
    <col min="13295" max="13295" width="8" style="1" customWidth="1"/>
    <col min="13296" max="13296" width="8.42578125" style="1" customWidth="1"/>
    <col min="13297" max="13297" width="13" style="1" customWidth="1"/>
    <col min="13298" max="13298" width="9" style="1" customWidth="1"/>
    <col min="13299" max="13299" width="7.140625" style="1" customWidth="1"/>
    <col min="13300" max="13300" width="12" style="1" customWidth="1"/>
    <col min="13301" max="13301" width="18.42578125" style="1" customWidth="1"/>
    <col min="13302" max="13302" width="11.140625" style="1" customWidth="1"/>
    <col min="13303" max="13303" width="16" style="1" customWidth="1"/>
    <col min="13304" max="13304" width="12" style="1" customWidth="1"/>
    <col min="13305" max="13306" width="11.7109375" style="1" customWidth="1"/>
    <col min="13307" max="13307" width="15.42578125" style="1" customWidth="1"/>
    <col min="13308" max="13308" width="17.85546875" style="1" customWidth="1"/>
    <col min="13309" max="13309" width="14.7109375" style="1" customWidth="1"/>
    <col min="13310" max="13310" width="6.5703125" style="1" customWidth="1"/>
    <col min="13311" max="13311" width="10.5703125" style="1" bestFit="1" customWidth="1"/>
    <col min="13312" max="13312" width="13.140625" style="1" customWidth="1"/>
    <col min="13313" max="13313" width="11.5703125" style="1" customWidth="1"/>
    <col min="13314" max="13548" width="11.42578125" style="1"/>
    <col min="13549" max="13549" width="3.7109375" style="1" customWidth="1"/>
    <col min="13550" max="13550" width="101.7109375" style="1" customWidth="1"/>
    <col min="13551" max="13551" width="8" style="1" customWidth="1"/>
    <col min="13552" max="13552" width="8.42578125" style="1" customWidth="1"/>
    <col min="13553" max="13553" width="13" style="1" customWidth="1"/>
    <col min="13554" max="13554" width="9" style="1" customWidth="1"/>
    <col min="13555" max="13555" width="7.140625" style="1" customWidth="1"/>
    <col min="13556" max="13556" width="12" style="1" customWidth="1"/>
    <col min="13557" max="13557" width="18.42578125" style="1" customWidth="1"/>
    <col min="13558" max="13558" width="11.140625" style="1" customWidth="1"/>
    <col min="13559" max="13559" width="16" style="1" customWidth="1"/>
    <col min="13560" max="13560" width="12" style="1" customWidth="1"/>
    <col min="13561" max="13562" width="11.7109375" style="1" customWidth="1"/>
    <col min="13563" max="13563" width="15.42578125" style="1" customWidth="1"/>
    <col min="13564" max="13564" width="17.85546875" style="1" customWidth="1"/>
    <col min="13565" max="13565" width="14.7109375" style="1" customWidth="1"/>
    <col min="13566" max="13566" width="6.5703125" style="1" customWidth="1"/>
    <col min="13567" max="13567" width="10.5703125" style="1" bestFit="1" customWidth="1"/>
    <col min="13568" max="13568" width="13.140625" style="1" customWidth="1"/>
    <col min="13569" max="13569" width="11.5703125" style="1" customWidth="1"/>
    <col min="13570" max="13804" width="11.42578125" style="1"/>
    <col min="13805" max="13805" width="3.7109375" style="1" customWidth="1"/>
    <col min="13806" max="13806" width="101.7109375" style="1" customWidth="1"/>
    <col min="13807" max="13807" width="8" style="1" customWidth="1"/>
    <col min="13808" max="13808" width="8.42578125" style="1" customWidth="1"/>
    <col min="13809" max="13809" width="13" style="1" customWidth="1"/>
    <col min="13810" max="13810" width="9" style="1" customWidth="1"/>
    <col min="13811" max="13811" width="7.140625" style="1" customWidth="1"/>
    <col min="13812" max="13812" width="12" style="1" customWidth="1"/>
    <col min="13813" max="13813" width="18.42578125" style="1" customWidth="1"/>
    <col min="13814" max="13814" width="11.140625" style="1" customWidth="1"/>
    <col min="13815" max="13815" width="16" style="1" customWidth="1"/>
    <col min="13816" max="13816" width="12" style="1" customWidth="1"/>
    <col min="13817" max="13818" width="11.7109375" style="1" customWidth="1"/>
    <col min="13819" max="13819" width="15.42578125" style="1" customWidth="1"/>
    <col min="13820" max="13820" width="17.85546875" style="1" customWidth="1"/>
    <col min="13821" max="13821" width="14.7109375" style="1" customWidth="1"/>
    <col min="13822" max="13822" width="6.5703125" style="1" customWidth="1"/>
    <col min="13823" max="13823" width="10.5703125" style="1" bestFit="1" customWidth="1"/>
    <col min="13824" max="13824" width="13.140625" style="1" customWidth="1"/>
    <col min="13825" max="13825" width="11.5703125" style="1" customWidth="1"/>
    <col min="13826" max="14060" width="11.42578125" style="1"/>
    <col min="14061" max="14061" width="3.7109375" style="1" customWidth="1"/>
    <col min="14062" max="14062" width="101.7109375" style="1" customWidth="1"/>
    <col min="14063" max="14063" width="8" style="1" customWidth="1"/>
    <col min="14064" max="14064" width="8.42578125" style="1" customWidth="1"/>
    <col min="14065" max="14065" width="13" style="1" customWidth="1"/>
    <col min="14066" max="14066" width="9" style="1" customWidth="1"/>
    <col min="14067" max="14067" width="7.140625" style="1" customWidth="1"/>
    <col min="14068" max="14068" width="12" style="1" customWidth="1"/>
    <col min="14069" max="14069" width="18.42578125" style="1" customWidth="1"/>
    <col min="14070" max="14070" width="11.140625" style="1" customWidth="1"/>
    <col min="14071" max="14071" width="16" style="1" customWidth="1"/>
    <col min="14072" max="14072" width="12" style="1" customWidth="1"/>
    <col min="14073" max="14074" width="11.7109375" style="1" customWidth="1"/>
    <col min="14075" max="14075" width="15.42578125" style="1" customWidth="1"/>
    <col min="14076" max="14076" width="17.85546875" style="1" customWidth="1"/>
    <col min="14077" max="14077" width="14.7109375" style="1" customWidth="1"/>
    <col min="14078" max="14078" width="6.5703125" style="1" customWidth="1"/>
    <col min="14079" max="14079" width="10.5703125" style="1" bestFit="1" customWidth="1"/>
    <col min="14080" max="14080" width="13.140625" style="1" customWidth="1"/>
    <col min="14081" max="14081" width="11.5703125" style="1" customWidth="1"/>
    <col min="14082" max="14316" width="11.42578125" style="1"/>
    <col min="14317" max="14317" width="3.7109375" style="1" customWidth="1"/>
    <col min="14318" max="14318" width="101.7109375" style="1" customWidth="1"/>
    <col min="14319" max="14319" width="8" style="1" customWidth="1"/>
    <col min="14320" max="14320" width="8.42578125" style="1" customWidth="1"/>
    <col min="14321" max="14321" width="13" style="1" customWidth="1"/>
    <col min="14322" max="14322" width="9" style="1" customWidth="1"/>
    <col min="14323" max="14323" width="7.140625" style="1" customWidth="1"/>
    <col min="14324" max="14324" width="12" style="1" customWidth="1"/>
    <col min="14325" max="14325" width="18.42578125" style="1" customWidth="1"/>
    <col min="14326" max="14326" width="11.140625" style="1" customWidth="1"/>
    <col min="14327" max="14327" width="16" style="1" customWidth="1"/>
    <col min="14328" max="14328" width="12" style="1" customWidth="1"/>
    <col min="14329" max="14330" width="11.7109375" style="1" customWidth="1"/>
    <col min="14331" max="14331" width="15.42578125" style="1" customWidth="1"/>
    <col min="14332" max="14332" width="17.85546875" style="1" customWidth="1"/>
    <col min="14333" max="14333" width="14.7109375" style="1" customWidth="1"/>
    <col min="14334" max="14334" width="6.5703125" style="1" customWidth="1"/>
    <col min="14335" max="14335" width="10.5703125" style="1" bestFit="1" customWidth="1"/>
    <col min="14336" max="14336" width="13.140625" style="1" customWidth="1"/>
    <col min="14337" max="14337" width="11.5703125" style="1" customWidth="1"/>
    <col min="14338" max="14572" width="11.42578125" style="1"/>
    <col min="14573" max="14573" width="3.7109375" style="1" customWidth="1"/>
    <col min="14574" max="14574" width="101.7109375" style="1" customWidth="1"/>
    <col min="14575" max="14575" width="8" style="1" customWidth="1"/>
    <col min="14576" max="14576" width="8.42578125" style="1" customWidth="1"/>
    <col min="14577" max="14577" width="13" style="1" customWidth="1"/>
    <col min="14578" max="14578" width="9" style="1" customWidth="1"/>
    <col min="14579" max="14579" width="7.140625" style="1" customWidth="1"/>
    <col min="14580" max="14580" width="12" style="1" customWidth="1"/>
    <col min="14581" max="14581" width="18.42578125" style="1" customWidth="1"/>
    <col min="14582" max="14582" width="11.140625" style="1" customWidth="1"/>
    <col min="14583" max="14583" width="16" style="1" customWidth="1"/>
    <col min="14584" max="14584" width="12" style="1" customWidth="1"/>
    <col min="14585" max="14586" width="11.7109375" style="1" customWidth="1"/>
    <col min="14587" max="14587" width="15.42578125" style="1" customWidth="1"/>
    <col min="14588" max="14588" width="17.85546875" style="1" customWidth="1"/>
    <col min="14589" max="14589" width="14.7109375" style="1" customWidth="1"/>
    <col min="14590" max="14590" width="6.5703125" style="1" customWidth="1"/>
    <col min="14591" max="14591" width="10.5703125" style="1" bestFit="1" customWidth="1"/>
    <col min="14592" max="14592" width="13.140625" style="1" customWidth="1"/>
    <col min="14593" max="14593" width="11.5703125" style="1" customWidth="1"/>
    <col min="14594" max="14828" width="11.42578125" style="1"/>
    <col min="14829" max="14829" width="3.7109375" style="1" customWidth="1"/>
    <col min="14830" max="14830" width="101.7109375" style="1" customWidth="1"/>
    <col min="14831" max="14831" width="8" style="1" customWidth="1"/>
    <col min="14832" max="14832" width="8.42578125" style="1" customWidth="1"/>
    <col min="14833" max="14833" width="13" style="1" customWidth="1"/>
    <col min="14834" max="14834" width="9" style="1" customWidth="1"/>
    <col min="14835" max="14835" width="7.140625" style="1" customWidth="1"/>
    <col min="14836" max="14836" width="12" style="1" customWidth="1"/>
    <col min="14837" max="14837" width="18.42578125" style="1" customWidth="1"/>
    <col min="14838" max="14838" width="11.140625" style="1" customWidth="1"/>
    <col min="14839" max="14839" width="16" style="1" customWidth="1"/>
    <col min="14840" max="14840" width="12" style="1" customWidth="1"/>
    <col min="14841" max="14842" width="11.7109375" style="1" customWidth="1"/>
    <col min="14843" max="14843" width="15.42578125" style="1" customWidth="1"/>
    <col min="14844" max="14844" width="17.85546875" style="1" customWidth="1"/>
    <col min="14845" max="14845" width="14.7109375" style="1" customWidth="1"/>
    <col min="14846" max="14846" width="6.5703125" style="1" customWidth="1"/>
    <col min="14847" max="14847" width="10.5703125" style="1" bestFit="1" customWidth="1"/>
    <col min="14848" max="14848" width="13.140625" style="1" customWidth="1"/>
    <col min="14849" max="14849" width="11.5703125" style="1" customWidth="1"/>
    <col min="14850" max="15084" width="11.42578125" style="1"/>
    <col min="15085" max="15085" width="3.7109375" style="1" customWidth="1"/>
    <col min="15086" max="15086" width="101.7109375" style="1" customWidth="1"/>
    <col min="15087" max="15087" width="8" style="1" customWidth="1"/>
    <col min="15088" max="15088" width="8.42578125" style="1" customWidth="1"/>
    <col min="15089" max="15089" width="13" style="1" customWidth="1"/>
    <col min="15090" max="15090" width="9" style="1" customWidth="1"/>
    <col min="15091" max="15091" width="7.140625" style="1" customWidth="1"/>
    <col min="15092" max="15092" width="12" style="1" customWidth="1"/>
    <col min="15093" max="15093" width="18.42578125" style="1" customWidth="1"/>
    <col min="15094" max="15094" width="11.140625" style="1" customWidth="1"/>
    <col min="15095" max="15095" width="16" style="1" customWidth="1"/>
    <col min="15096" max="15096" width="12" style="1" customWidth="1"/>
    <col min="15097" max="15098" width="11.7109375" style="1" customWidth="1"/>
    <col min="15099" max="15099" width="15.42578125" style="1" customWidth="1"/>
    <col min="15100" max="15100" width="17.85546875" style="1" customWidth="1"/>
    <col min="15101" max="15101" width="14.7109375" style="1" customWidth="1"/>
    <col min="15102" max="15102" width="6.5703125" style="1" customWidth="1"/>
    <col min="15103" max="15103" width="10.5703125" style="1" bestFit="1" customWidth="1"/>
    <col min="15104" max="15104" width="13.140625" style="1" customWidth="1"/>
    <col min="15105" max="15105" width="11.5703125" style="1" customWidth="1"/>
    <col min="15106" max="15340" width="11.42578125" style="1"/>
    <col min="15341" max="15341" width="3.7109375" style="1" customWidth="1"/>
    <col min="15342" max="15342" width="101.7109375" style="1" customWidth="1"/>
    <col min="15343" max="15343" width="8" style="1" customWidth="1"/>
    <col min="15344" max="15344" width="8.42578125" style="1" customWidth="1"/>
    <col min="15345" max="15345" width="13" style="1" customWidth="1"/>
    <col min="15346" max="15346" width="9" style="1" customWidth="1"/>
    <col min="15347" max="15347" width="7.140625" style="1" customWidth="1"/>
    <col min="15348" max="15348" width="12" style="1" customWidth="1"/>
    <col min="15349" max="15349" width="18.42578125" style="1" customWidth="1"/>
    <col min="15350" max="15350" width="11.140625" style="1" customWidth="1"/>
    <col min="15351" max="15351" width="16" style="1" customWidth="1"/>
    <col min="15352" max="15352" width="12" style="1" customWidth="1"/>
    <col min="15353" max="15354" width="11.7109375" style="1" customWidth="1"/>
    <col min="15355" max="15355" width="15.42578125" style="1" customWidth="1"/>
    <col min="15356" max="15356" width="17.85546875" style="1" customWidth="1"/>
    <col min="15357" max="15357" width="14.7109375" style="1" customWidth="1"/>
    <col min="15358" max="15358" width="6.5703125" style="1" customWidth="1"/>
    <col min="15359" max="15359" width="10.5703125" style="1" bestFit="1" customWidth="1"/>
    <col min="15360" max="15360" width="13.140625" style="1" customWidth="1"/>
    <col min="15361" max="15361" width="11.5703125" style="1" customWidth="1"/>
    <col min="15362" max="15596" width="11.42578125" style="1"/>
    <col min="15597" max="15597" width="3.7109375" style="1" customWidth="1"/>
    <col min="15598" max="15598" width="101.7109375" style="1" customWidth="1"/>
    <col min="15599" max="15599" width="8" style="1" customWidth="1"/>
    <col min="15600" max="15600" width="8.42578125" style="1" customWidth="1"/>
    <col min="15601" max="15601" width="13" style="1" customWidth="1"/>
    <col min="15602" max="15602" width="9" style="1" customWidth="1"/>
    <col min="15603" max="15603" width="7.140625" style="1" customWidth="1"/>
    <col min="15604" max="15604" width="12" style="1" customWidth="1"/>
    <col min="15605" max="15605" width="18.42578125" style="1" customWidth="1"/>
    <col min="15606" max="15606" width="11.140625" style="1" customWidth="1"/>
    <col min="15607" max="15607" width="16" style="1" customWidth="1"/>
    <col min="15608" max="15608" width="12" style="1" customWidth="1"/>
    <col min="15609" max="15610" width="11.7109375" style="1" customWidth="1"/>
    <col min="15611" max="15611" width="15.42578125" style="1" customWidth="1"/>
    <col min="15612" max="15612" width="17.85546875" style="1" customWidth="1"/>
    <col min="15613" max="15613" width="14.7109375" style="1" customWidth="1"/>
    <col min="15614" max="15614" width="6.5703125" style="1" customWidth="1"/>
    <col min="15615" max="15615" width="10.5703125" style="1" bestFit="1" customWidth="1"/>
    <col min="15616" max="15616" width="13.140625" style="1" customWidth="1"/>
    <col min="15617" max="15617" width="11.5703125" style="1" customWidth="1"/>
    <col min="15618" max="15852" width="11.42578125" style="1"/>
    <col min="15853" max="15853" width="3.7109375" style="1" customWidth="1"/>
    <col min="15854" max="15854" width="101.7109375" style="1" customWidth="1"/>
    <col min="15855" max="15855" width="8" style="1" customWidth="1"/>
    <col min="15856" max="15856" width="8.42578125" style="1" customWidth="1"/>
    <col min="15857" max="15857" width="13" style="1" customWidth="1"/>
    <col min="15858" max="15858" width="9" style="1" customWidth="1"/>
    <col min="15859" max="15859" width="7.140625" style="1" customWidth="1"/>
    <col min="15860" max="15860" width="12" style="1" customWidth="1"/>
    <col min="15861" max="15861" width="18.42578125" style="1" customWidth="1"/>
    <col min="15862" max="15862" width="11.140625" style="1" customWidth="1"/>
    <col min="15863" max="15863" width="16" style="1" customWidth="1"/>
    <col min="15864" max="15864" width="12" style="1" customWidth="1"/>
    <col min="15865" max="15866" width="11.7109375" style="1" customWidth="1"/>
    <col min="15867" max="15867" width="15.42578125" style="1" customWidth="1"/>
    <col min="15868" max="15868" width="17.85546875" style="1" customWidth="1"/>
    <col min="15869" max="15869" width="14.7109375" style="1" customWidth="1"/>
    <col min="15870" max="15870" width="6.5703125" style="1" customWidth="1"/>
    <col min="15871" max="15871" width="10.5703125" style="1" bestFit="1" customWidth="1"/>
    <col min="15872" max="15872" width="13.140625" style="1" customWidth="1"/>
    <col min="15873" max="15873" width="11.5703125" style="1" customWidth="1"/>
    <col min="15874" max="16108" width="11.42578125" style="1"/>
    <col min="16109" max="16109" width="3.7109375" style="1" customWidth="1"/>
    <col min="16110" max="16110" width="101.7109375" style="1" customWidth="1"/>
    <col min="16111" max="16111" width="8" style="1" customWidth="1"/>
    <col min="16112" max="16112" width="8.42578125" style="1" customWidth="1"/>
    <col min="16113" max="16113" width="13" style="1" customWidth="1"/>
    <col min="16114" max="16114" width="9" style="1" customWidth="1"/>
    <col min="16115" max="16115" width="7.140625" style="1" customWidth="1"/>
    <col min="16116" max="16116" width="12" style="1" customWidth="1"/>
    <col min="16117" max="16117" width="18.42578125" style="1" customWidth="1"/>
    <col min="16118" max="16118" width="11.140625" style="1" customWidth="1"/>
    <col min="16119" max="16119" width="16" style="1" customWidth="1"/>
    <col min="16120" max="16120" width="12" style="1" customWidth="1"/>
    <col min="16121" max="16122" width="11.7109375" style="1" customWidth="1"/>
    <col min="16123" max="16123" width="15.42578125" style="1" customWidth="1"/>
    <col min="16124" max="16124" width="17.85546875" style="1" customWidth="1"/>
    <col min="16125" max="16125" width="14.7109375" style="1" customWidth="1"/>
    <col min="16126" max="16126" width="6.5703125" style="1" customWidth="1"/>
    <col min="16127" max="16127" width="10.5703125" style="1" bestFit="1" customWidth="1"/>
    <col min="16128" max="16128" width="13.140625" style="1" customWidth="1"/>
    <col min="16129" max="16129" width="11.5703125" style="1" customWidth="1"/>
    <col min="16130" max="16384" width="11.42578125" style="1"/>
  </cols>
  <sheetData>
    <row r="1" spans="1:25" ht="66" customHeight="1" x14ac:dyDescent="0.2">
      <c r="A1" s="14" t="s">
        <v>0</v>
      </c>
      <c r="B1" s="38" t="s">
        <v>1</v>
      </c>
      <c r="C1" s="38" t="s">
        <v>147</v>
      </c>
      <c r="D1" s="38" t="s">
        <v>2</v>
      </c>
      <c r="E1" s="38" t="s">
        <v>3</v>
      </c>
      <c r="F1" s="38" t="s">
        <v>4</v>
      </c>
      <c r="G1" s="38" t="s">
        <v>5</v>
      </c>
      <c r="H1" s="39" t="s">
        <v>6</v>
      </c>
      <c r="I1" s="39" t="s">
        <v>7</v>
      </c>
      <c r="J1" s="39" t="s">
        <v>8</v>
      </c>
      <c r="K1" s="39" t="s">
        <v>9</v>
      </c>
      <c r="L1" s="39" t="s">
        <v>10</v>
      </c>
      <c r="M1" s="39" t="s">
        <v>11</v>
      </c>
      <c r="N1" s="39" t="s">
        <v>12</v>
      </c>
      <c r="O1" s="39" t="s">
        <v>94</v>
      </c>
      <c r="P1" s="40" t="s">
        <v>142</v>
      </c>
      <c r="Q1" s="38" t="s">
        <v>13</v>
      </c>
      <c r="R1" s="38" t="s">
        <v>14</v>
      </c>
      <c r="S1" s="38" t="s">
        <v>15</v>
      </c>
      <c r="T1" s="38" t="s">
        <v>16</v>
      </c>
      <c r="U1" s="38" t="s">
        <v>17</v>
      </c>
      <c r="V1" s="38" t="s">
        <v>18</v>
      </c>
      <c r="W1" s="41" t="s">
        <v>19</v>
      </c>
      <c r="X1" s="38" t="s">
        <v>20</v>
      </c>
      <c r="Y1" s="38"/>
    </row>
    <row r="2" spans="1:25" s="2" customFormat="1" ht="103.5" customHeight="1" x14ac:dyDescent="0.2">
      <c r="A2" s="16">
        <v>1</v>
      </c>
      <c r="B2" s="16" t="s">
        <v>270</v>
      </c>
      <c r="C2" s="16">
        <v>451000002</v>
      </c>
      <c r="D2" s="16">
        <v>16206</v>
      </c>
      <c r="E2" s="16" t="s">
        <v>21</v>
      </c>
      <c r="F2" s="16" t="s">
        <v>22</v>
      </c>
      <c r="G2" s="16" t="s">
        <v>23</v>
      </c>
      <c r="H2" s="17">
        <v>199542.17</v>
      </c>
      <c r="I2" s="17">
        <v>19589.689999999999</v>
      </c>
      <c r="J2" s="17">
        <v>2.54</v>
      </c>
      <c r="K2" s="17">
        <v>13547.72</v>
      </c>
      <c r="L2" s="17">
        <v>2780.36</v>
      </c>
      <c r="M2" s="17">
        <v>147349.35999999999</v>
      </c>
      <c r="N2" s="17">
        <v>293.60000000000002</v>
      </c>
      <c r="O2" s="17">
        <v>293.60000000000002</v>
      </c>
      <c r="P2" s="9"/>
      <c r="Q2" s="16" t="s">
        <v>24</v>
      </c>
      <c r="R2" s="16" t="s">
        <v>25</v>
      </c>
      <c r="S2" s="16" t="s">
        <v>26</v>
      </c>
      <c r="T2" s="18">
        <v>42424</v>
      </c>
      <c r="U2" s="16" t="s">
        <v>27</v>
      </c>
      <c r="V2" s="16"/>
      <c r="W2" s="19"/>
      <c r="X2" s="16" t="s">
        <v>34</v>
      </c>
      <c r="Y2" s="42"/>
    </row>
    <row r="3" spans="1:25" s="2" customFormat="1" ht="75.75" customHeight="1" x14ac:dyDescent="0.2">
      <c r="A3" s="16">
        <v>2</v>
      </c>
      <c r="B3" s="16" t="s">
        <v>28</v>
      </c>
      <c r="C3" s="16">
        <v>52000001</v>
      </c>
      <c r="D3" s="16">
        <v>17006</v>
      </c>
      <c r="E3" s="16"/>
      <c r="F3" s="16" t="s">
        <v>22</v>
      </c>
      <c r="G3" s="16" t="s">
        <v>23</v>
      </c>
      <c r="H3" s="17">
        <f>1000000-106608-62758.68</f>
        <v>830633.32</v>
      </c>
      <c r="I3" s="17"/>
      <c r="J3" s="17">
        <v>81078.2</v>
      </c>
      <c r="K3" s="17">
        <v>102823.87</v>
      </c>
      <c r="L3" s="17">
        <v>139263.75</v>
      </c>
      <c r="M3" s="17">
        <v>298507.61</v>
      </c>
      <c r="N3" s="17">
        <v>147939.82999999999</v>
      </c>
      <c r="O3" s="17">
        <v>49590.44</v>
      </c>
      <c r="P3" s="9">
        <v>10408.02</v>
      </c>
      <c r="Q3" s="16"/>
      <c r="R3" s="16" t="s">
        <v>29</v>
      </c>
      <c r="S3" s="16" t="s">
        <v>30</v>
      </c>
      <c r="T3" s="18">
        <v>43329</v>
      </c>
      <c r="U3" s="16" t="s">
        <v>89</v>
      </c>
      <c r="V3" s="16" t="s">
        <v>173</v>
      </c>
      <c r="W3" s="20">
        <v>1021.6</v>
      </c>
      <c r="X3" s="16" t="s">
        <v>52</v>
      </c>
      <c r="Y3" s="5"/>
    </row>
    <row r="4" spans="1:25" s="2" customFormat="1" ht="68.25" customHeight="1" x14ac:dyDescent="0.2">
      <c r="A4" s="16">
        <v>3</v>
      </c>
      <c r="B4" s="16" t="s">
        <v>28</v>
      </c>
      <c r="C4" s="16">
        <v>520000001</v>
      </c>
      <c r="D4" s="16">
        <v>17006</v>
      </c>
      <c r="E4" s="16" t="s">
        <v>31</v>
      </c>
      <c r="F4" s="16" t="s">
        <v>32</v>
      </c>
      <c r="G4" s="16" t="s">
        <v>23</v>
      </c>
      <c r="H4" s="17">
        <f>500000+745000-685000</f>
        <v>560000</v>
      </c>
      <c r="I4" s="17"/>
      <c r="J4" s="17"/>
      <c r="K4" s="17"/>
      <c r="L4" s="17">
        <v>331622.19</v>
      </c>
      <c r="M4" s="17">
        <v>169020.01</v>
      </c>
      <c r="N4" s="17">
        <v>14072.32</v>
      </c>
      <c r="O4" s="17">
        <v>8585.65</v>
      </c>
      <c r="P4" s="9">
        <v>5486.67</v>
      </c>
      <c r="Q4" s="16"/>
      <c r="R4" s="16" t="s">
        <v>29</v>
      </c>
      <c r="S4" s="16" t="s">
        <v>30</v>
      </c>
      <c r="T4" s="18">
        <v>42768</v>
      </c>
      <c r="U4" s="16" t="s">
        <v>89</v>
      </c>
      <c r="V4" s="16" t="s">
        <v>173</v>
      </c>
      <c r="W4" s="20">
        <v>31213.16</v>
      </c>
      <c r="X4" s="16" t="s">
        <v>52</v>
      </c>
      <c r="Y4" s="5"/>
    </row>
    <row r="5" spans="1:25" s="2" customFormat="1" ht="76.5" customHeight="1" x14ac:dyDescent="0.2">
      <c r="A5" s="16">
        <v>4</v>
      </c>
      <c r="B5" s="16" t="s">
        <v>37</v>
      </c>
      <c r="C5" s="16">
        <v>630000028</v>
      </c>
      <c r="D5" s="16">
        <v>20208</v>
      </c>
      <c r="E5" s="16" t="s">
        <v>38</v>
      </c>
      <c r="F5" s="16" t="s">
        <v>35</v>
      </c>
      <c r="G5" s="16" t="s">
        <v>23</v>
      </c>
      <c r="H5" s="17">
        <v>23230.85</v>
      </c>
      <c r="I5" s="16"/>
      <c r="J5" s="16"/>
      <c r="K5" s="16"/>
      <c r="L5" s="16"/>
      <c r="M5" s="17">
        <v>7148.12</v>
      </c>
      <c r="N5" s="17">
        <v>1259.5</v>
      </c>
      <c r="O5" s="17">
        <v>3479.56</v>
      </c>
      <c r="P5" s="9">
        <v>5163.47</v>
      </c>
      <c r="Q5" s="16" t="s">
        <v>39</v>
      </c>
      <c r="R5" s="16" t="s">
        <v>29</v>
      </c>
      <c r="S5" s="16" t="s">
        <v>40</v>
      </c>
      <c r="T5" s="18">
        <v>44181</v>
      </c>
      <c r="U5" s="18">
        <v>45356</v>
      </c>
      <c r="V5" s="16" t="s">
        <v>261</v>
      </c>
      <c r="W5" s="20">
        <v>6180.2</v>
      </c>
      <c r="X5" s="16" t="s">
        <v>52</v>
      </c>
      <c r="Y5" s="6"/>
    </row>
    <row r="6" spans="1:25" s="2" customFormat="1" ht="81.75" customHeight="1" x14ac:dyDescent="0.2">
      <c r="A6" s="16">
        <v>5</v>
      </c>
      <c r="B6" s="16" t="s">
        <v>41</v>
      </c>
      <c r="C6" s="16">
        <v>950000002</v>
      </c>
      <c r="D6" s="16">
        <v>20209</v>
      </c>
      <c r="E6" s="16" t="s">
        <v>42</v>
      </c>
      <c r="F6" s="16" t="s">
        <v>35</v>
      </c>
      <c r="G6" s="16" t="s">
        <v>23</v>
      </c>
      <c r="H6" s="17">
        <v>132982.37</v>
      </c>
      <c r="I6" s="16"/>
      <c r="J6" s="16"/>
      <c r="K6" s="16"/>
      <c r="L6" s="16"/>
      <c r="M6" s="17">
        <v>54583.68</v>
      </c>
      <c r="N6" s="17">
        <v>26983.75</v>
      </c>
      <c r="O6" s="17">
        <v>26983.75</v>
      </c>
      <c r="P6" s="9"/>
      <c r="Q6" s="16" t="s">
        <v>43</v>
      </c>
      <c r="R6" s="16" t="s">
        <v>29</v>
      </c>
      <c r="S6" s="16" t="s">
        <v>33</v>
      </c>
      <c r="T6" s="18">
        <v>44138</v>
      </c>
      <c r="U6" s="16"/>
      <c r="V6" s="16"/>
      <c r="W6" s="20">
        <v>51414.94</v>
      </c>
      <c r="X6" s="16" t="s">
        <v>36</v>
      </c>
      <c r="Y6" s="5"/>
    </row>
    <row r="7" spans="1:25" s="2" customFormat="1" ht="72.75" customHeight="1" x14ac:dyDescent="0.2">
      <c r="A7" s="16">
        <v>6</v>
      </c>
      <c r="B7" s="16" t="s">
        <v>271</v>
      </c>
      <c r="C7" s="16">
        <v>43000014</v>
      </c>
      <c r="D7" s="16">
        <v>20018</v>
      </c>
      <c r="E7" s="16" t="s">
        <v>44</v>
      </c>
      <c r="F7" s="16" t="s">
        <v>32</v>
      </c>
      <c r="G7" s="16" t="s">
        <v>23</v>
      </c>
      <c r="H7" s="17">
        <v>8556.93</v>
      </c>
      <c r="I7" s="16"/>
      <c r="J7" s="16"/>
      <c r="K7" s="16"/>
      <c r="L7" s="16"/>
      <c r="M7" s="17">
        <v>3026.18</v>
      </c>
      <c r="N7" s="17">
        <v>1692.6</v>
      </c>
      <c r="O7" s="17">
        <v>655.07000000000005</v>
      </c>
      <c r="P7" s="9"/>
      <c r="Q7" s="16" t="s">
        <v>45</v>
      </c>
      <c r="R7" s="16" t="s">
        <v>46</v>
      </c>
      <c r="S7" s="16" t="s">
        <v>47</v>
      </c>
      <c r="T7" s="18">
        <v>44028</v>
      </c>
      <c r="U7" s="16"/>
      <c r="V7" s="16"/>
      <c r="W7" s="20">
        <v>3183.08</v>
      </c>
      <c r="X7" s="16" t="s">
        <v>34</v>
      </c>
      <c r="Y7" s="5"/>
    </row>
    <row r="8" spans="1:25" s="2" customFormat="1" ht="75" customHeight="1" x14ac:dyDescent="0.2">
      <c r="A8" s="16">
        <v>7</v>
      </c>
      <c r="B8" s="16" t="s">
        <v>48</v>
      </c>
      <c r="C8" s="16">
        <v>451000070</v>
      </c>
      <c r="D8" s="16">
        <v>20021</v>
      </c>
      <c r="E8" s="16" t="s">
        <v>49</v>
      </c>
      <c r="F8" s="16" t="s">
        <v>32</v>
      </c>
      <c r="G8" s="16" t="s">
        <v>23</v>
      </c>
      <c r="H8" s="17">
        <v>126374.03</v>
      </c>
      <c r="I8" s="16"/>
      <c r="J8" s="16"/>
      <c r="K8" s="16"/>
      <c r="L8" s="16"/>
      <c r="M8" s="17">
        <v>26139.52</v>
      </c>
      <c r="N8" s="17">
        <v>12904.66</v>
      </c>
      <c r="O8" s="17">
        <v>0</v>
      </c>
      <c r="P8" s="9">
        <v>5018.3</v>
      </c>
      <c r="Q8" s="16" t="s">
        <v>50</v>
      </c>
      <c r="R8" s="16" t="s">
        <v>51</v>
      </c>
      <c r="S8" s="16" t="s">
        <v>33</v>
      </c>
      <c r="T8" s="18">
        <v>44046</v>
      </c>
      <c r="U8" s="18">
        <v>45198</v>
      </c>
      <c r="V8" s="21" t="s">
        <v>174</v>
      </c>
      <c r="W8" s="20">
        <v>82311.55</v>
      </c>
      <c r="X8" s="16" t="s">
        <v>52</v>
      </c>
      <c r="Y8" s="5"/>
    </row>
    <row r="9" spans="1:25" s="2" customFormat="1" ht="118.5" customHeight="1" x14ac:dyDescent="0.2">
      <c r="A9" s="16">
        <v>8</v>
      </c>
      <c r="B9" s="21" t="s">
        <v>57</v>
      </c>
      <c r="C9" s="21">
        <v>1090000001</v>
      </c>
      <c r="D9" s="16">
        <v>2120002</v>
      </c>
      <c r="E9" s="21" t="s">
        <v>58</v>
      </c>
      <c r="F9" s="21" t="s">
        <v>35</v>
      </c>
      <c r="G9" s="21" t="s">
        <v>23</v>
      </c>
      <c r="H9" s="22">
        <f>99025.45+35859.9</f>
        <v>134885.35</v>
      </c>
      <c r="I9" s="21"/>
      <c r="J9" s="21"/>
      <c r="K9" s="21"/>
      <c r="L9" s="21"/>
      <c r="M9" s="22"/>
      <c r="N9" s="23"/>
      <c r="O9" s="23">
        <v>23989.02</v>
      </c>
      <c r="P9" s="15">
        <v>100523.28</v>
      </c>
      <c r="Q9" s="21" t="s">
        <v>59</v>
      </c>
      <c r="R9" s="21" t="s">
        <v>59</v>
      </c>
      <c r="S9" s="21" t="s">
        <v>60</v>
      </c>
      <c r="T9" s="24">
        <v>44459</v>
      </c>
      <c r="U9" s="21"/>
      <c r="V9" s="21"/>
      <c r="W9" s="25">
        <v>10373.049999999999</v>
      </c>
      <c r="X9" s="16" t="s">
        <v>34</v>
      </c>
      <c r="Y9" s="6"/>
    </row>
    <row r="10" spans="1:25" s="2" customFormat="1" ht="124.5" customHeight="1" x14ac:dyDescent="0.2">
      <c r="A10" s="16">
        <v>9</v>
      </c>
      <c r="B10" s="21" t="s">
        <v>143</v>
      </c>
      <c r="C10" s="26" t="s">
        <v>148</v>
      </c>
      <c r="D10" s="16">
        <v>211201</v>
      </c>
      <c r="E10" s="21" t="s">
        <v>63</v>
      </c>
      <c r="F10" s="21" t="s">
        <v>64</v>
      </c>
      <c r="G10" s="21" t="s">
        <v>23</v>
      </c>
      <c r="H10" s="22">
        <v>67035.91</v>
      </c>
      <c r="I10" s="21"/>
      <c r="J10" s="21"/>
      <c r="K10" s="21"/>
      <c r="L10" s="21"/>
      <c r="M10" s="22"/>
      <c r="N10" s="23">
        <v>37080.44</v>
      </c>
      <c r="O10" s="23">
        <v>203.91</v>
      </c>
      <c r="P10" s="15">
        <v>0</v>
      </c>
      <c r="Q10" s="21" t="s">
        <v>65</v>
      </c>
      <c r="R10" s="21" t="s">
        <v>66</v>
      </c>
      <c r="S10" s="21" t="s">
        <v>67</v>
      </c>
      <c r="T10" s="24">
        <v>44441</v>
      </c>
      <c r="U10" s="24">
        <v>45096</v>
      </c>
      <c r="V10" s="21" t="s">
        <v>175</v>
      </c>
      <c r="W10" s="25">
        <v>29751.56</v>
      </c>
      <c r="X10" s="16" t="s">
        <v>52</v>
      </c>
      <c r="Y10" s="6"/>
    </row>
    <row r="11" spans="1:25" s="2" customFormat="1" ht="124.5" customHeight="1" x14ac:dyDescent="0.2">
      <c r="A11" s="16">
        <v>10</v>
      </c>
      <c r="B11" s="21" t="s">
        <v>70</v>
      </c>
      <c r="C11" s="26" t="s">
        <v>149</v>
      </c>
      <c r="D11" s="16">
        <v>211204</v>
      </c>
      <c r="E11" s="21" t="s">
        <v>71</v>
      </c>
      <c r="F11" s="21" t="s">
        <v>64</v>
      </c>
      <c r="G11" s="21" t="s">
        <v>23</v>
      </c>
      <c r="H11" s="22">
        <v>84141</v>
      </c>
      <c r="I11" s="21"/>
      <c r="J11" s="21"/>
      <c r="K11" s="21"/>
      <c r="L11" s="21"/>
      <c r="M11" s="22"/>
      <c r="N11" s="23">
        <v>26050.54</v>
      </c>
      <c r="O11" s="23">
        <v>16252.52</v>
      </c>
      <c r="P11" s="15"/>
      <c r="Q11" s="21" t="s">
        <v>65</v>
      </c>
      <c r="R11" s="21" t="s">
        <v>66</v>
      </c>
      <c r="S11" s="21" t="s">
        <v>72</v>
      </c>
      <c r="T11" s="24">
        <v>44494</v>
      </c>
      <c r="U11" s="24">
        <v>45355</v>
      </c>
      <c r="V11" s="21" t="s">
        <v>256</v>
      </c>
      <c r="W11" s="25">
        <v>41837.94</v>
      </c>
      <c r="X11" s="16" t="s">
        <v>52</v>
      </c>
      <c r="Y11" s="5"/>
    </row>
    <row r="12" spans="1:25" s="2" customFormat="1" ht="91.5" customHeight="1" x14ac:dyDescent="0.2">
      <c r="A12" s="16">
        <v>11</v>
      </c>
      <c r="B12" s="16" t="s">
        <v>78</v>
      </c>
      <c r="C12" s="27" t="s">
        <v>150</v>
      </c>
      <c r="D12" s="16">
        <v>2112013</v>
      </c>
      <c r="E12" s="16" t="s">
        <v>79</v>
      </c>
      <c r="F12" s="16" t="s">
        <v>76</v>
      </c>
      <c r="G12" s="16" t="s">
        <v>23</v>
      </c>
      <c r="H12" s="17">
        <v>19887.18</v>
      </c>
      <c r="I12" s="16"/>
      <c r="J12" s="16"/>
      <c r="K12" s="16"/>
      <c r="L12" s="16"/>
      <c r="M12" s="17"/>
      <c r="N12" s="23">
        <v>11936.46</v>
      </c>
      <c r="O12" s="23">
        <v>558</v>
      </c>
      <c r="P12" s="9"/>
      <c r="Q12" s="16" t="s">
        <v>65</v>
      </c>
      <c r="R12" s="16" t="s">
        <v>61</v>
      </c>
      <c r="S12" s="16" t="s">
        <v>54</v>
      </c>
      <c r="T12" s="18">
        <v>44545</v>
      </c>
      <c r="U12" s="16"/>
      <c r="V12" s="16"/>
      <c r="W12" s="20">
        <v>7392.72</v>
      </c>
      <c r="X12" s="16" t="s">
        <v>34</v>
      </c>
      <c r="Y12" s="5"/>
    </row>
    <row r="13" spans="1:25" s="2" customFormat="1" ht="91.5" customHeight="1" x14ac:dyDescent="0.2">
      <c r="A13" s="16">
        <v>12</v>
      </c>
      <c r="B13" s="16" t="s">
        <v>90</v>
      </c>
      <c r="C13" s="27" t="s">
        <v>151</v>
      </c>
      <c r="D13" s="16">
        <v>22200003</v>
      </c>
      <c r="E13" s="16" t="s">
        <v>91</v>
      </c>
      <c r="F13" s="16" t="s">
        <v>88</v>
      </c>
      <c r="G13" s="16" t="s">
        <v>23</v>
      </c>
      <c r="H13" s="17">
        <v>195908.97</v>
      </c>
      <c r="I13" s="16"/>
      <c r="J13" s="16"/>
      <c r="K13" s="16"/>
      <c r="L13" s="16"/>
      <c r="M13" s="17"/>
      <c r="N13" s="23"/>
      <c r="O13" s="23">
        <v>120669.03</v>
      </c>
      <c r="P13" s="9">
        <v>55071.73</v>
      </c>
      <c r="Q13" s="16" t="s">
        <v>69</v>
      </c>
      <c r="R13" s="16" t="s">
        <v>74</v>
      </c>
      <c r="S13" s="16" t="s">
        <v>54</v>
      </c>
      <c r="T13" s="18">
        <v>44687</v>
      </c>
      <c r="U13" s="16"/>
      <c r="V13" s="16"/>
      <c r="W13" s="20">
        <v>20168.21</v>
      </c>
      <c r="X13" s="16" t="s">
        <v>34</v>
      </c>
      <c r="Y13" s="12"/>
    </row>
    <row r="14" spans="1:25" s="2" customFormat="1" ht="91.5" customHeight="1" x14ac:dyDescent="0.2">
      <c r="A14" s="16">
        <v>13</v>
      </c>
      <c r="B14" s="16" t="s">
        <v>92</v>
      </c>
      <c r="C14" s="27" t="s">
        <v>152</v>
      </c>
      <c r="D14" s="16">
        <v>22200005</v>
      </c>
      <c r="E14" s="16" t="s">
        <v>176</v>
      </c>
      <c r="F14" s="16" t="s">
        <v>35</v>
      </c>
      <c r="G14" s="16" t="s">
        <v>23</v>
      </c>
      <c r="H14" s="17">
        <v>507110.03</v>
      </c>
      <c r="I14" s="16"/>
      <c r="J14" s="16"/>
      <c r="K14" s="16"/>
      <c r="L14" s="16"/>
      <c r="M14" s="17"/>
      <c r="N14" s="23"/>
      <c r="O14" s="23">
        <v>302372.71999999997</v>
      </c>
      <c r="P14" s="9">
        <v>51286.73</v>
      </c>
      <c r="Q14" s="16" t="s">
        <v>55</v>
      </c>
      <c r="R14" s="16" t="s">
        <v>61</v>
      </c>
      <c r="S14" s="16" t="s">
        <v>56</v>
      </c>
      <c r="T14" s="18">
        <v>44722</v>
      </c>
      <c r="U14" s="18">
        <v>45110</v>
      </c>
      <c r="V14" s="28" t="s">
        <v>177</v>
      </c>
      <c r="W14" s="20">
        <v>153450.57999999999</v>
      </c>
      <c r="X14" s="16" t="s">
        <v>52</v>
      </c>
      <c r="Y14" s="5"/>
    </row>
    <row r="15" spans="1:25" s="2" customFormat="1" ht="91.5" customHeight="1" x14ac:dyDescent="0.2">
      <c r="A15" s="16">
        <v>14</v>
      </c>
      <c r="B15" s="29" t="s">
        <v>140</v>
      </c>
      <c r="C15" s="30" t="s">
        <v>153</v>
      </c>
      <c r="D15" s="29">
        <v>22200009</v>
      </c>
      <c r="E15" s="29" t="s">
        <v>141</v>
      </c>
      <c r="F15" s="29" t="s">
        <v>35</v>
      </c>
      <c r="G15" s="29" t="s">
        <v>257</v>
      </c>
      <c r="H15" s="31">
        <v>296625</v>
      </c>
      <c r="I15" s="29"/>
      <c r="J15" s="29"/>
      <c r="K15" s="29"/>
      <c r="L15" s="29"/>
      <c r="M15" s="31"/>
      <c r="N15" s="32"/>
      <c r="O15" s="32">
        <v>47342.68</v>
      </c>
      <c r="P15" s="9">
        <v>188134.04</v>
      </c>
      <c r="Q15" s="29" t="s">
        <v>53</v>
      </c>
      <c r="R15" s="29" t="s">
        <v>62</v>
      </c>
      <c r="S15" s="29"/>
      <c r="T15" s="33">
        <v>44879</v>
      </c>
      <c r="U15" s="33">
        <v>45033</v>
      </c>
      <c r="V15" s="28" t="s">
        <v>178</v>
      </c>
      <c r="W15" s="34">
        <v>61148.28</v>
      </c>
      <c r="X15" s="29" t="s">
        <v>52</v>
      </c>
      <c r="Y15" s="7"/>
    </row>
    <row r="16" spans="1:25" s="2" customFormat="1" ht="91.5" customHeight="1" x14ac:dyDescent="0.2">
      <c r="A16" s="16">
        <v>15</v>
      </c>
      <c r="B16" s="16" t="s">
        <v>80</v>
      </c>
      <c r="C16" s="27" t="s">
        <v>154</v>
      </c>
      <c r="D16" s="16">
        <v>2212003</v>
      </c>
      <c r="E16" s="16" t="s">
        <v>81</v>
      </c>
      <c r="F16" s="16" t="s">
        <v>76</v>
      </c>
      <c r="G16" s="16" t="s">
        <v>23</v>
      </c>
      <c r="H16" s="17">
        <v>9917.76</v>
      </c>
      <c r="I16" s="16"/>
      <c r="J16" s="16"/>
      <c r="K16" s="16"/>
      <c r="L16" s="16"/>
      <c r="M16" s="17"/>
      <c r="N16" s="23"/>
      <c r="O16" s="23">
        <v>8199.57</v>
      </c>
      <c r="P16" s="9"/>
      <c r="Q16" s="16" t="s">
        <v>82</v>
      </c>
      <c r="R16" s="16" t="s">
        <v>83</v>
      </c>
      <c r="S16" s="16" t="s">
        <v>84</v>
      </c>
      <c r="T16" s="18">
        <v>44624</v>
      </c>
      <c r="U16" s="18">
        <v>44698</v>
      </c>
      <c r="V16" s="21" t="s">
        <v>185</v>
      </c>
      <c r="W16" s="20">
        <v>1718.19</v>
      </c>
      <c r="X16" s="16" t="s">
        <v>52</v>
      </c>
      <c r="Y16" s="13"/>
    </row>
    <row r="17" spans="1:25" s="2" customFormat="1" ht="91.5" customHeight="1" x14ac:dyDescent="0.2">
      <c r="A17" s="16">
        <v>16</v>
      </c>
      <c r="B17" s="16" t="s">
        <v>85</v>
      </c>
      <c r="C17" s="27" t="s">
        <v>155</v>
      </c>
      <c r="D17" s="16">
        <v>2212004</v>
      </c>
      <c r="E17" s="16" t="s">
        <v>86</v>
      </c>
      <c r="F17" s="16" t="s">
        <v>76</v>
      </c>
      <c r="G17" s="16" t="s">
        <v>23</v>
      </c>
      <c r="H17" s="17">
        <v>17121.98</v>
      </c>
      <c r="I17" s="16"/>
      <c r="J17" s="16"/>
      <c r="K17" s="16"/>
      <c r="L17" s="16"/>
      <c r="M17" s="17"/>
      <c r="N17" s="23"/>
      <c r="O17" s="23">
        <v>11375.39</v>
      </c>
      <c r="P17" s="9"/>
      <c r="Q17" s="16" t="s">
        <v>82</v>
      </c>
      <c r="R17" s="16" t="s">
        <v>83</v>
      </c>
      <c r="S17" s="16" t="s">
        <v>87</v>
      </c>
      <c r="T17" s="18">
        <v>44624</v>
      </c>
      <c r="U17" s="18">
        <v>44783</v>
      </c>
      <c r="V17" s="21" t="s">
        <v>179</v>
      </c>
      <c r="W17" s="20">
        <v>5746.59</v>
      </c>
      <c r="X17" s="16" t="s">
        <v>52</v>
      </c>
      <c r="Y17" s="5"/>
    </row>
    <row r="18" spans="1:25" s="2" customFormat="1" ht="63.75" customHeight="1" x14ac:dyDescent="0.2">
      <c r="A18" s="16">
        <v>17</v>
      </c>
      <c r="B18" s="16" t="s">
        <v>95</v>
      </c>
      <c r="C18" s="27" t="s">
        <v>156</v>
      </c>
      <c r="D18" s="16">
        <v>2212007</v>
      </c>
      <c r="E18" s="16" t="s">
        <v>96</v>
      </c>
      <c r="F18" s="16" t="s">
        <v>76</v>
      </c>
      <c r="G18" s="16" t="s">
        <v>23</v>
      </c>
      <c r="H18" s="23">
        <v>88774.19</v>
      </c>
      <c r="I18" s="16"/>
      <c r="J18" s="16"/>
      <c r="K18" s="16"/>
      <c r="L18" s="16"/>
      <c r="M18" s="16"/>
      <c r="N18" s="16"/>
      <c r="O18" s="23">
        <v>57027.33</v>
      </c>
      <c r="P18" s="9">
        <v>874.87</v>
      </c>
      <c r="Q18" s="16" t="s">
        <v>65</v>
      </c>
      <c r="R18" s="16" t="s">
        <v>97</v>
      </c>
      <c r="S18" s="16" t="s">
        <v>75</v>
      </c>
      <c r="T18" s="18">
        <v>44655</v>
      </c>
      <c r="U18" s="18">
        <v>45358</v>
      </c>
      <c r="V18" s="21" t="s">
        <v>258</v>
      </c>
      <c r="W18" s="20">
        <v>30871.99</v>
      </c>
      <c r="X18" s="16" t="s">
        <v>52</v>
      </c>
      <c r="Y18" s="42"/>
    </row>
    <row r="19" spans="1:25" s="2" customFormat="1" ht="72" customHeight="1" x14ac:dyDescent="0.2">
      <c r="A19" s="16">
        <v>18</v>
      </c>
      <c r="B19" s="16" t="s">
        <v>98</v>
      </c>
      <c r="C19" s="27" t="s">
        <v>157</v>
      </c>
      <c r="D19" s="16">
        <v>2212009</v>
      </c>
      <c r="E19" s="16" t="s">
        <v>99</v>
      </c>
      <c r="F19" s="16" t="s">
        <v>100</v>
      </c>
      <c r="G19" s="16" t="s">
        <v>93</v>
      </c>
      <c r="H19" s="23">
        <f>331774.59+20000+16007.37</f>
        <v>367781.96</v>
      </c>
      <c r="I19" s="16"/>
      <c r="J19" s="16"/>
      <c r="K19" s="16"/>
      <c r="L19" s="16"/>
      <c r="M19" s="16"/>
      <c r="N19" s="16"/>
      <c r="O19" s="23">
        <v>90950.45</v>
      </c>
      <c r="P19" s="9">
        <v>110237.01</v>
      </c>
      <c r="Q19" s="16" t="s">
        <v>56</v>
      </c>
      <c r="R19" s="16" t="s">
        <v>77</v>
      </c>
      <c r="S19" s="16" t="s">
        <v>67</v>
      </c>
      <c r="T19" s="18">
        <v>44762</v>
      </c>
      <c r="U19" s="16"/>
      <c r="V19" s="16"/>
      <c r="W19" s="20">
        <v>166594.5</v>
      </c>
      <c r="X19" s="16" t="s">
        <v>34</v>
      </c>
      <c r="Y19" s="16"/>
    </row>
    <row r="20" spans="1:25" s="2" customFormat="1" ht="72" customHeight="1" x14ac:dyDescent="0.2">
      <c r="A20" s="16">
        <v>19</v>
      </c>
      <c r="B20" s="16" t="s">
        <v>104</v>
      </c>
      <c r="C20" s="27" t="s">
        <v>259</v>
      </c>
      <c r="D20" s="16">
        <v>2212010</v>
      </c>
      <c r="E20" s="16" t="s">
        <v>105</v>
      </c>
      <c r="F20" s="16" t="s">
        <v>100</v>
      </c>
      <c r="G20" s="16" t="s">
        <v>106</v>
      </c>
      <c r="H20" s="23">
        <v>61673.4</v>
      </c>
      <c r="I20" s="16"/>
      <c r="J20" s="16"/>
      <c r="K20" s="16"/>
      <c r="L20" s="16"/>
      <c r="M20" s="16"/>
      <c r="N20" s="16"/>
      <c r="O20" s="23">
        <v>29344.14</v>
      </c>
      <c r="P20" s="9">
        <v>20159.79</v>
      </c>
      <c r="Q20" s="16" t="s">
        <v>56</v>
      </c>
      <c r="R20" s="16" t="s">
        <v>77</v>
      </c>
      <c r="S20" s="16" t="s">
        <v>54</v>
      </c>
      <c r="T20" s="18">
        <v>44858</v>
      </c>
      <c r="U20" s="18">
        <v>45110</v>
      </c>
      <c r="V20" s="21" t="s">
        <v>180</v>
      </c>
      <c r="W20" s="20">
        <v>12169.47</v>
      </c>
      <c r="X20" s="16" t="s">
        <v>52</v>
      </c>
      <c r="Y20" s="43"/>
    </row>
    <row r="21" spans="1:25" s="2" customFormat="1" ht="72" customHeight="1" x14ac:dyDescent="0.2">
      <c r="A21" s="16">
        <v>20</v>
      </c>
      <c r="B21" s="16" t="s">
        <v>112</v>
      </c>
      <c r="C21" s="27" t="s">
        <v>158</v>
      </c>
      <c r="D21" s="16">
        <v>2212011</v>
      </c>
      <c r="E21" s="16" t="s">
        <v>113</v>
      </c>
      <c r="F21" s="16" t="s">
        <v>114</v>
      </c>
      <c r="G21" s="16" t="s">
        <v>23</v>
      </c>
      <c r="H21" s="23">
        <f>79474.45+15130</f>
        <v>94604.45</v>
      </c>
      <c r="I21" s="16"/>
      <c r="J21" s="16"/>
      <c r="K21" s="16"/>
      <c r="L21" s="16"/>
      <c r="M21" s="16"/>
      <c r="N21" s="16"/>
      <c r="O21" s="23">
        <v>28086.23</v>
      </c>
      <c r="P21" s="9">
        <v>51644.61</v>
      </c>
      <c r="Q21" s="16" t="s">
        <v>56</v>
      </c>
      <c r="R21" s="16" t="s">
        <v>111</v>
      </c>
      <c r="S21" s="16" t="s">
        <v>54</v>
      </c>
      <c r="T21" s="18">
        <v>44868</v>
      </c>
      <c r="U21" s="18">
        <v>45048</v>
      </c>
      <c r="V21" s="16" t="s">
        <v>181</v>
      </c>
      <c r="W21" s="20">
        <v>14873.61</v>
      </c>
      <c r="X21" s="16" t="s">
        <v>52</v>
      </c>
      <c r="Y21" s="43"/>
    </row>
    <row r="22" spans="1:25" s="2" customFormat="1" ht="72" customHeight="1" x14ac:dyDescent="0.2">
      <c r="A22" s="16">
        <v>21</v>
      </c>
      <c r="B22" s="16" t="s">
        <v>107</v>
      </c>
      <c r="C22" s="27" t="s">
        <v>159</v>
      </c>
      <c r="D22" s="16">
        <v>2212012</v>
      </c>
      <c r="E22" s="16" t="s">
        <v>108</v>
      </c>
      <c r="F22" s="16" t="s">
        <v>101</v>
      </c>
      <c r="G22" s="16" t="s">
        <v>23</v>
      </c>
      <c r="H22" s="23">
        <v>42296.66</v>
      </c>
      <c r="I22" s="16"/>
      <c r="J22" s="16"/>
      <c r="K22" s="16"/>
      <c r="L22" s="16"/>
      <c r="M22" s="16"/>
      <c r="N22" s="16"/>
      <c r="O22" s="23">
        <v>12785.57</v>
      </c>
      <c r="P22" s="9">
        <v>19165.830000000002</v>
      </c>
      <c r="Q22" s="29" t="s">
        <v>69</v>
      </c>
      <c r="R22" s="29" t="s">
        <v>61</v>
      </c>
      <c r="S22" s="16" t="s">
        <v>56</v>
      </c>
      <c r="T22" s="18">
        <v>44868</v>
      </c>
      <c r="U22" s="18">
        <v>45110</v>
      </c>
      <c r="V22" s="16" t="s">
        <v>182</v>
      </c>
      <c r="W22" s="20">
        <v>10345.26</v>
      </c>
      <c r="X22" s="16" t="s">
        <v>52</v>
      </c>
      <c r="Y22" s="43"/>
    </row>
    <row r="23" spans="1:25" s="2" customFormat="1" ht="72" customHeight="1" x14ac:dyDescent="0.2">
      <c r="A23" s="16">
        <v>22</v>
      </c>
      <c r="B23" s="16" t="s">
        <v>119</v>
      </c>
      <c r="C23" s="27" t="s">
        <v>160</v>
      </c>
      <c r="D23" s="16">
        <v>2212013</v>
      </c>
      <c r="E23" s="16" t="s">
        <v>120</v>
      </c>
      <c r="F23" s="16" t="s">
        <v>101</v>
      </c>
      <c r="G23" s="16" t="s">
        <v>23</v>
      </c>
      <c r="H23" s="23">
        <f>66996.26+31800+29218.5</f>
        <v>128014.76</v>
      </c>
      <c r="I23" s="16"/>
      <c r="J23" s="16"/>
      <c r="K23" s="16"/>
      <c r="L23" s="16"/>
      <c r="M23" s="16"/>
      <c r="N23" s="16"/>
      <c r="O23" s="23">
        <v>34355.4</v>
      </c>
      <c r="P23" s="9">
        <v>91859.520000000004</v>
      </c>
      <c r="Q23" s="29" t="s">
        <v>65</v>
      </c>
      <c r="R23" s="29" t="s">
        <v>97</v>
      </c>
      <c r="S23" s="16" t="s">
        <v>54</v>
      </c>
      <c r="T23" s="18">
        <v>44872</v>
      </c>
      <c r="U23" s="18">
        <v>45384</v>
      </c>
      <c r="V23" s="16" t="s">
        <v>260</v>
      </c>
      <c r="W23" s="20">
        <v>1799.84</v>
      </c>
      <c r="X23" s="16" t="s">
        <v>52</v>
      </c>
      <c r="Y23" s="43"/>
    </row>
    <row r="24" spans="1:25" s="2" customFormat="1" ht="72" customHeight="1" x14ac:dyDescent="0.2">
      <c r="A24" s="16">
        <v>23</v>
      </c>
      <c r="B24" s="16" t="s">
        <v>121</v>
      </c>
      <c r="C24" s="27" t="s">
        <v>161</v>
      </c>
      <c r="D24" s="16">
        <v>2212014</v>
      </c>
      <c r="E24" s="16" t="s">
        <v>122</v>
      </c>
      <c r="F24" s="16" t="s">
        <v>101</v>
      </c>
      <c r="G24" s="16" t="s">
        <v>106</v>
      </c>
      <c r="H24" s="23">
        <f>134747.27+2910</f>
        <v>137657.26999999999</v>
      </c>
      <c r="I24" s="16"/>
      <c r="J24" s="16"/>
      <c r="K24" s="16"/>
      <c r="L24" s="16"/>
      <c r="M24" s="16"/>
      <c r="N24" s="16"/>
      <c r="O24" s="23">
        <v>4566.29</v>
      </c>
      <c r="P24" s="9">
        <v>112545.86</v>
      </c>
      <c r="Q24" s="29" t="s">
        <v>75</v>
      </c>
      <c r="R24" s="29" t="s">
        <v>68</v>
      </c>
      <c r="S24" s="16" t="s">
        <v>54</v>
      </c>
      <c r="T24" s="18">
        <v>44872</v>
      </c>
      <c r="U24" s="18">
        <v>45075</v>
      </c>
      <c r="V24" s="16" t="s">
        <v>183</v>
      </c>
      <c r="W24" s="20">
        <v>20545.12</v>
      </c>
      <c r="X24" s="16" t="s">
        <v>52</v>
      </c>
      <c r="Y24" s="43"/>
    </row>
    <row r="25" spans="1:25" s="2" customFormat="1" ht="72" customHeight="1" x14ac:dyDescent="0.2">
      <c r="A25" s="16">
        <v>24</v>
      </c>
      <c r="B25" s="16" t="s">
        <v>123</v>
      </c>
      <c r="C25" s="27" t="s">
        <v>162</v>
      </c>
      <c r="D25" s="16">
        <v>2212015</v>
      </c>
      <c r="E25" s="16" t="s">
        <v>124</v>
      </c>
      <c r="F25" s="16" t="s">
        <v>101</v>
      </c>
      <c r="G25" s="16" t="s">
        <v>106</v>
      </c>
      <c r="H25" s="23">
        <f>84414.15+8360</f>
        <v>92774.15</v>
      </c>
      <c r="I25" s="16"/>
      <c r="J25" s="16"/>
      <c r="K25" s="16"/>
      <c r="L25" s="16"/>
      <c r="M25" s="16"/>
      <c r="N25" s="16"/>
      <c r="O25" s="23">
        <v>2.5299999999999998</v>
      </c>
      <c r="P25" s="9">
        <v>38390.910000000003</v>
      </c>
      <c r="Q25" s="29" t="s">
        <v>65</v>
      </c>
      <c r="R25" s="29" t="s">
        <v>74</v>
      </c>
      <c r="S25" s="16" t="s">
        <v>54</v>
      </c>
      <c r="T25" s="18">
        <v>44886</v>
      </c>
      <c r="U25" s="16"/>
      <c r="V25" s="16"/>
      <c r="W25" s="20">
        <v>54380.71</v>
      </c>
      <c r="X25" s="16" t="s">
        <v>34</v>
      </c>
      <c r="Y25" s="43"/>
    </row>
    <row r="26" spans="1:25" s="2" customFormat="1" ht="72" customHeight="1" x14ac:dyDescent="0.2">
      <c r="A26" s="16">
        <v>25</v>
      </c>
      <c r="B26" s="16" t="s">
        <v>125</v>
      </c>
      <c r="C26" s="27" t="s">
        <v>163</v>
      </c>
      <c r="D26" s="16">
        <v>2212016</v>
      </c>
      <c r="E26" s="16" t="s">
        <v>126</v>
      </c>
      <c r="F26" s="16" t="s">
        <v>101</v>
      </c>
      <c r="G26" s="16" t="s">
        <v>106</v>
      </c>
      <c r="H26" s="23">
        <v>122008.31</v>
      </c>
      <c r="I26" s="16"/>
      <c r="J26" s="16"/>
      <c r="K26" s="16"/>
      <c r="L26" s="16"/>
      <c r="M26" s="16"/>
      <c r="N26" s="16"/>
      <c r="O26" s="23">
        <v>42762.53</v>
      </c>
      <c r="P26" s="9">
        <v>30174.639999999999</v>
      </c>
      <c r="Q26" s="29" t="s">
        <v>56</v>
      </c>
      <c r="R26" s="29" t="s">
        <v>74</v>
      </c>
      <c r="S26" s="16" t="s">
        <v>54</v>
      </c>
      <c r="T26" s="18">
        <v>44900</v>
      </c>
      <c r="U26" s="18">
        <v>45104</v>
      </c>
      <c r="V26" s="16" t="s">
        <v>184</v>
      </c>
      <c r="W26" s="20">
        <v>49071.14</v>
      </c>
      <c r="X26" s="16" t="s">
        <v>52</v>
      </c>
      <c r="Y26" s="43"/>
    </row>
    <row r="27" spans="1:25" s="2" customFormat="1" ht="72" customHeight="1" x14ac:dyDescent="0.2">
      <c r="A27" s="16">
        <v>26</v>
      </c>
      <c r="B27" s="16" t="s">
        <v>127</v>
      </c>
      <c r="C27" s="27" t="s">
        <v>164</v>
      </c>
      <c r="D27" s="16">
        <v>2212017</v>
      </c>
      <c r="E27" s="16" t="s">
        <v>128</v>
      </c>
      <c r="F27" s="16" t="s">
        <v>100</v>
      </c>
      <c r="G27" s="16" t="s">
        <v>106</v>
      </c>
      <c r="H27" s="23">
        <v>78417.7</v>
      </c>
      <c r="I27" s="16"/>
      <c r="J27" s="16"/>
      <c r="K27" s="16"/>
      <c r="L27" s="16"/>
      <c r="M27" s="16"/>
      <c r="N27" s="16"/>
      <c r="O27" s="23">
        <v>6178.55</v>
      </c>
      <c r="P27" s="9">
        <v>70742.39</v>
      </c>
      <c r="Q27" s="29" t="s">
        <v>75</v>
      </c>
      <c r="R27" s="29" t="s">
        <v>68</v>
      </c>
      <c r="S27" s="16" t="s">
        <v>54</v>
      </c>
      <c r="T27" s="18">
        <v>44896</v>
      </c>
      <c r="U27" s="18">
        <v>45147</v>
      </c>
      <c r="V27" s="16" t="s">
        <v>186</v>
      </c>
      <c r="W27" s="20">
        <v>1496.76</v>
      </c>
      <c r="X27" s="16" t="s">
        <v>52</v>
      </c>
      <c r="Y27" s="43"/>
    </row>
    <row r="28" spans="1:25" s="2" customFormat="1" ht="72" customHeight="1" x14ac:dyDescent="0.2">
      <c r="A28" s="16">
        <v>27</v>
      </c>
      <c r="B28" s="29" t="s">
        <v>102</v>
      </c>
      <c r="C28" s="30" t="s">
        <v>165</v>
      </c>
      <c r="D28" s="29">
        <v>2211103</v>
      </c>
      <c r="E28" s="29" t="s">
        <v>103</v>
      </c>
      <c r="F28" s="29" t="s">
        <v>101</v>
      </c>
      <c r="G28" s="29" t="s">
        <v>93</v>
      </c>
      <c r="H28" s="32">
        <v>12994.57</v>
      </c>
      <c r="I28" s="29"/>
      <c r="J28" s="29"/>
      <c r="K28" s="29"/>
      <c r="L28" s="29"/>
      <c r="M28" s="29"/>
      <c r="N28" s="29"/>
      <c r="O28" s="32">
        <v>8301.6</v>
      </c>
      <c r="P28" s="9"/>
      <c r="Q28" s="29" t="s">
        <v>65</v>
      </c>
      <c r="R28" s="29" t="s">
        <v>77</v>
      </c>
      <c r="S28" s="29" t="s">
        <v>54</v>
      </c>
      <c r="T28" s="33">
        <v>44816</v>
      </c>
      <c r="U28" s="33">
        <v>44900</v>
      </c>
      <c r="V28" s="21" t="s">
        <v>144</v>
      </c>
      <c r="W28" s="34">
        <v>4692.97</v>
      </c>
      <c r="X28" s="29" t="s">
        <v>52</v>
      </c>
      <c r="Y28" s="44"/>
    </row>
    <row r="29" spans="1:25" s="2" customFormat="1" ht="90" customHeight="1" x14ac:dyDescent="0.2">
      <c r="A29" s="16">
        <v>28</v>
      </c>
      <c r="B29" s="16" t="s">
        <v>262</v>
      </c>
      <c r="C29" s="27" t="s">
        <v>263</v>
      </c>
      <c r="D29" s="27" t="s">
        <v>264</v>
      </c>
      <c r="E29" s="16" t="s">
        <v>265</v>
      </c>
      <c r="F29" s="16" t="s">
        <v>101</v>
      </c>
      <c r="G29" s="16" t="s">
        <v>93</v>
      </c>
      <c r="H29" s="23">
        <v>11205.66</v>
      </c>
      <c r="I29" s="16"/>
      <c r="J29" s="16"/>
      <c r="K29" s="16"/>
      <c r="L29" s="16"/>
      <c r="M29" s="16"/>
      <c r="N29" s="16"/>
      <c r="O29" s="23">
        <v>4490.5200000000004</v>
      </c>
      <c r="P29" s="23"/>
      <c r="Q29" s="16" t="s">
        <v>69</v>
      </c>
      <c r="R29" s="16" t="s">
        <v>77</v>
      </c>
      <c r="S29" s="16" t="s">
        <v>54</v>
      </c>
      <c r="T29" s="18">
        <v>44839</v>
      </c>
      <c r="U29" s="18">
        <v>44890</v>
      </c>
      <c r="V29" s="21" t="s">
        <v>266</v>
      </c>
      <c r="W29" s="19">
        <f>H29-O29</f>
        <v>6715.1399999999994</v>
      </c>
      <c r="X29" s="16" t="s">
        <v>52</v>
      </c>
      <c r="Y29" s="45"/>
    </row>
    <row r="30" spans="1:25" s="2" customFormat="1" ht="72" customHeight="1" x14ac:dyDescent="0.2">
      <c r="A30" s="16">
        <v>29</v>
      </c>
      <c r="B30" s="29" t="s">
        <v>109</v>
      </c>
      <c r="C30" s="30" t="s">
        <v>166</v>
      </c>
      <c r="D30" s="29">
        <v>2211105</v>
      </c>
      <c r="E30" s="29" t="s">
        <v>110</v>
      </c>
      <c r="F30" s="29" t="s">
        <v>101</v>
      </c>
      <c r="G30" s="29" t="s">
        <v>93</v>
      </c>
      <c r="H30" s="32">
        <v>21895.75</v>
      </c>
      <c r="I30" s="29"/>
      <c r="J30" s="29"/>
      <c r="K30" s="29"/>
      <c r="L30" s="29"/>
      <c r="M30" s="29"/>
      <c r="N30" s="29"/>
      <c r="O30" s="32">
        <v>12333.65</v>
      </c>
      <c r="P30" s="9">
        <v>2885</v>
      </c>
      <c r="Q30" s="29" t="s">
        <v>56</v>
      </c>
      <c r="R30" s="29" t="s">
        <v>111</v>
      </c>
      <c r="S30" s="29" t="s">
        <v>54</v>
      </c>
      <c r="T30" s="33">
        <v>44844</v>
      </c>
      <c r="U30" s="33">
        <v>45061</v>
      </c>
      <c r="V30" s="21" t="s">
        <v>187</v>
      </c>
      <c r="W30" s="34">
        <v>6677.1</v>
      </c>
      <c r="X30" s="29" t="s">
        <v>52</v>
      </c>
      <c r="Y30" s="45"/>
    </row>
    <row r="31" spans="1:25" s="2" customFormat="1" ht="72" customHeight="1" x14ac:dyDescent="0.2">
      <c r="A31" s="16">
        <v>30</v>
      </c>
      <c r="B31" s="29" t="s">
        <v>115</v>
      </c>
      <c r="C31" s="30" t="s">
        <v>167</v>
      </c>
      <c r="D31" s="29">
        <v>2211108</v>
      </c>
      <c r="E31" s="29" t="s">
        <v>116</v>
      </c>
      <c r="F31" s="29" t="s">
        <v>101</v>
      </c>
      <c r="G31" s="29" t="s">
        <v>23</v>
      </c>
      <c r="H31" s="35">
        <v>9135.42</v>
      </c>
      <c r="I31" s="28"/>
      <c r="J31" s="28"/>
      <c r="K31" s="28"/>
      <c r="L31" s="28"/>
      <c r="M31" s="28"/>
      <c r="N31" s="28"/>
      <c r="O31" s="35">
        <v>6366.91</v>
      </c>
      <c r="P31" s="15"/>
      <c r="Q31" s="28" t="s">
        <v>117</v>
      </c>
      <c r="R31" s="28" t="s">
        <v>73</v>
      </c>
      <c r="S31" s="28" t="s">
        <v>118</v>
      </c>
      <c r="T31" s="36">
        <v>44837</v>
      </c>
      <c r="U31" s="36">
        <v>45029</v>
      </c>
      <c r="V31" s="29" t="s">
        <v>146</v>
      </c>
      <c r="W31" s="37">
        <v>2768.51</v>
      </c>
      <c r="X31" s="28" t="s">
        <v>52</v>
      </c>
      <c r="Y31" s="29"/>
    </row>
    <row r="32" spans="1:25" s="2" customFormat="1" ht="72" customHeight="1" x14ac:dyDescent="0.2">
      <c r="A32" s="16">
        <v>31</v>
      </c>
      <c r="B32" s="28" t="s">
        <v>129</v>
      </c>
      <c r="C32" s="46" t="s">
        <v>168</v>
      </c>
      <c r="D32" s="28">
        <v>2211109</v>
      </c>
      <c r="E32" s="28" t="s">
        <v>130</v>
      </c>
      <c r="F32" s="28" t="s">
        <v>101</v>
      </c>
      <c r="G32" s="28" t="s">
        <v>23</v>
      </c>
      <c r="H32" s="35">
        <v>6037.55</v>
      </c>
      <c r="I32" s="28"/>
      <c r="J32" s="28"/>
      <c r="K32" s="28"/>
      <c r="L32" s="28"/>
      <c r="M32" s="28"/>
      <c r="N32" s="28"/>
      <c r="O32" s="35">
        <v>4715.95</v>
      </c>
      <c r="P32" s="15">
        <v>143.97</v>
      </c>
      <c r="Q32" s="28" t="s">
        <v>73</v>
      </c>
      <c r="R32" s="28" t="s">
        <v>117</v>
      </c>
      <c r="S32" s="28" t="s">
        <v>118</v>
      </c>
      <c r="T32" s="36">
        <v>44886</v>
      </c>
      <c r="U32" s="36">
        <v>45029</v>
      </c>
      <c r="V32" s="29" t="s">
        <v>146</v>
      </c>
      <c r="W32" s="37">
        <v>1177.6300000000001</v>
      </c>
      <c r="X32" s="28" t="s">
        <v>52</v>
      </c>
      <c r="Y32" s="47"/>
    </row>
    <row r="33" spans="1:25" s="2" customFormat="1" ht="72" customHeight="1" x14ac:dyDescent="0.2">
      <c r="A33" s="16">
        <v>32</v>
      </c>
      <c r="B33" s="29" t="s">
        <v>131</v>
      </c>
      <c r="C33" s="30" t="s">
        <v>169</v>
      </c>
      <c r="D33" s="29">
        <v>2211110</v>
      </c>
      <c r="E33" s="28" t="s">
        <v>132</v>
      </c>
      <c r="F33" s="28" t="s">
        <v>101</v>
      </c>
      <c r="G33" s="28" t="s">
        <v>23</v>
      </c>
      <c r="H33" s="32">
        <v>21411.34</v>
      </c>
      <c r="I33" s="29"/>
      <c r="J33" s="29"/>
      <c r="K33" s="29"/>
      <c r="L33" s="29"/>
      <c r="M33" s="29"/>
      <c r="N33" s="29"/>
      <c r="O33" s="32">
        <v>12448.9</v>
      </c>
      <c r="P33" s="9">
        <v>922.24</v>
      </c>
      <c r="Q33" s="29" t="s">
        <v>117</v>
      </c>
      <c r="R33" s="29" t="s">
        <v>133</v>
      </c>
      <c r="S33" s="29" t="s">
        <v>134</v>
      </c>
      <c r="T33" s="33">
        <v>44886</v>
      </c>
      <c r="U33" s="33">
        <v>45098</v>
      </c>
      <c r="V33" s="29" t="s">
        <v>188</v>
      </c>
      <c r="W33" s="34">
        <v>8040.2</v>
      </c>
      <c r="X33" s="29" t="s">
        <v>52</v>
      </c>
      <c r="Y33" s="48"/>
    </row>
    <row r="34" spans="1:25" s="2" customFormat="1" ht="72" customHeight="1" x14ac:dyDescent="0.2">
      <c r="A34" s="16">
        <v>33</v>
      </c>
      <c r="B34" s="29" t="s">
        <v>135</v>
      </c>
      <c r="C34" s="30" t="s">
        <v>170</v>
      </c>
      <c r="D34" s="29">
        <v>2211111</v>
      </c>
      <c r="E34" s="28" t="s">
        <v>136</v>
      </c>
      <c r="F34" s="28" t="s">
        <v>101</v>
      </c>
      <c r="G34" s="28" t="s">
        <v>23</v>
      </c>
      <c r="H34" s="32">
        <v>23845.24</v>
      </c>
      <c r="I34" s="29"/>
      <c r="J34" s="29"/>
      <c r="K34" s="29"/>
      <c r="L34" s="29"/>
      <c r="M34" s="29"/>
      <c r="N34" s="29"/>
      <c r="O34" s="32">
        <v>11909.54</v>
      </c>
      <c r="P34" s="9">
        <v>4493.5200000000004</v>
      </c>
      <c r="Q34" s="29" t="s">
        <v>133</v>
      </c>
      <c r="R34" s="29" t="s">
        <v>117</v>
      </c>
      <c r="S34" s="29" t="s">
        <v>73</v>
      </c>
      <c r="T34" s="33">
        <v>44886</v>
      </c>
      <c r="U34" s="33">
        <v>45098</v>
      </c>
      <c r="V34" s="29" t="s">
        <v>189</v>
      </c>
      <c r="W34" s="34">
        <v>7442.18</v>
      </c>
      <c r="X34" s="29" t="s">
        <v>52</v>
      </c>
      <c r="Y34" s="48"/>
    </row>
    <row r="35" spans="1:25" s="2" customFormat="1" ht="72" customHeight="1" x14ac:dyDescent="0.2">
      <c r="A35" s="16">
        <v>34</v>
      </c>
      <c r="B35" s="29" t="s">
        <v>137</v>
      </c>
      <c r="C35" s="30" t="s">
        <v>171</v>
      </c>
      <c r="D35" s="29">
        <v>2211112</v>
      </c>
      <c r="E35" s="28" t="s">
        <v>138</v>
      </c>
      <c r="F35" s="28" t="s">
        <v>100</v>
      </c>
      <c r="G35" s="28" t="s">
        <v>23</v>
      </c>
      <c r="H35" s="32">
        <v>9527.65</v>
      </c>
      <c r="I35" s="29"/>
      <c r="J35" s="29"/>
      <c r="K35" s="29"/>
      <c r="L35" s="29"/>
      <c r="M35" s="29"/>
      <c r="N35" s="29"/>
      <c r="O35" s="32">
        <v>5399.96</v>
      </c>
      <c r="P35" s="9">
        <v>766.81</v>
      </c>
      <c r="Q35" s="29" t="s">
        <v>75</v>
      </c>
      <c r="R35" s="29" t="s">
        <v>68</v>
      </c>
      <c r="S35" s="29" t="s">
        <v>56</v>
      </c>
      <c r="T35" s="33">
        <v>44886</v>
      </c>
      <c r="U35" s="33">
        <v>44593</v>
      </c>
      <c r="V35" s="21" t="s">
        <v>144</v>
      </c>
      <c r="W35" s="34">
        <v>3360.88</v>
      </c>
      <c r="X35" s="29" t="s">
        <v>52</v>
      </c>
      <c r="Y35" s="48"/>
    </row>
    <row r="36" spans="1:25" s="2" customFormat="1" ht="98.25" customHeight="1" x14ac:dyDescent="0.2">
      <c r="A36" s="16">
        <v>35</v>
      </c>
      <c r="B36" s="29" t="s">
        <v>139</v>
      </c>
      <c r="C36" s="30" t="s">
        <v>172</v>
      </c>
      <c r="D36" s="29">
        <v>2211113</v>
      </c>
      <c r="E36" s="29" t="s">
        <v>138</v>
      </c>
      <c r="F36" s="29" t="s">
        <v>100</v>
      </c>
      <c r="G36" s="29" t="s">
        <v>23</v>
      </c>
      <c r="H36" s="32">
        <v>5724.99</v>
      </c>
      <c r="I36" s="29"/>
      <c r="J36" s="29"/>
      <c r="K36" s="29"/>
      <c r="L36" s="29"/>
      <c r="M36" s="29"/>
      <c r="N36" s="29"/>
      <c r="O36" s="32">
        <v>2442.73</v>
      </c>
      <c r="P36" s="9">
        <v>98.49</v>
      </c>
      <c r="Q36" s="29" t="s">
        <v>56</v>
      </c>
      <c r="R36" s="29" t="s">
        <v>74</v>
      </c>
      <c r="S36" s="29" t="s">
        <v>54</v>
      </c>
      <c r="T36" s="33">
        <v>44886</v>
      </c>
      <c r="U36" s="33">
        <v>44942</v>
      </c>
      <c r="V36" s="29" t="s">
        <v>145</v>
      </c>
      <c r="W36" s="34">
        <v>3183.77</v>
      </c>
      <c r="X36" s="29" t="s">
        <v>52</v>
      </c>
      <c r="Y36" s="49"/>
    </row>
    <row r="37" spans="1:25" s="2" customFormat="1" ht="98.25" customHeight="1" x14ac:dyDescent="0.2">
      <c r="A37" s="16">
        <v>36</v>
      </c>
      <c r="B37" s="29" t="s">
        <v>190</v>
      </c>
      <c r="C37" s="29" t="s">
        <v>191</v>
      </c>
      <c r="D37" s="29">
        <v>23200001</v>
      </c>
      <c r="E37" s="29" t="s">
        <v>192</v>
      </c>
      <c r="F37" s="29" t="s">
        <v>35</v>
      </c>
      <c r="G37" s="29" t="s">
        <v>23</v>
      </c>
      <c r="H37" s="10">
        <v>48687.62</v>
      </c>
      <c r="I37" s="29"/>
      <c r="J37" s="29"/>
      <c r="K37" s="29"/>
      <c r="L37" s="29"/>
      <c r="M37" s="29"/>
      <c r="N37" s="29"/>
      <c r="O37" s="29"/>
      <c r="P37" s="10">
        <v>42099.040000000001</v>
      </c>
      <c r="Q37" s="29" t="s">
        <v>65</v>
      </c>
      <c r="R37" s="29" t="s">
        <v>193</v>
      </c>
      <c r="S37" s="29" t="s">
        <v>54</v>
      </c>
      <c r="T37" s="33">
        <v>44958</v>
      </c>
      <c r="U37" s="33">
        <v>45237</v>
      </c>
      <c r="V37" s="29" t="s">
        <v>194</v>
      </c>
      <c r="W37" s="10">
        <f t="shared" ref="W37:W49" si="0">H37-P37</f>
        <v>6588.5800000000017</v>
      </c>
      <c r="X37" s="29" t="s">
        <v>52</v>
      </c>
      <c r="Y37" s="32"/>
    </row>
    <row r="38" spans="1:25" s="2" customFormat="1" ht="98.25" customHeight="1" x14ac:dyDescent="0.2">
      <c r="A38" s="16">
        <v>37</v>
      </c>
      <c r="B38" s="29" t="s">
        <v>195</v>
      </c>
      <c r="C38" s="30" t="s">
        <v>196</v>
      </c>
      <c r="D38" s="29">
        <v>23200002</v>
      </c>
      <c r="E38" s="29" t="s">
        <v>197</v>
      </c>
      <c r="F38" s="29" t="s">
        <v>35</v>
      </c>
      <c r="G38" s="29" t="s">
        <v>23</v>
      </c>
      <c r="H38" s="32">
        <v>36798.699999999997</v>
      </c>
      <c r="I38" s="29"/>
      <c r="J38" s="29"/>
      <c r="K38" s="29"/>
      <c r="L38" s="29"/>
      <c r="M38" s="29"/>
      <c r="N38" s="29"/>
      <c r="O38" s="32"/>
      <c r="P38" s="32">
        <v>24706.240000000002</v>
      </c>
      <c r="Q38" s="29" t="s">
        <v>133</v>
      </c>
      <c r="R38" s="29" t="s">
        <v>117</v>
      </c>
      <c r="S38" s="29" t="s">
        <v>73</v>
      </c>
      <c r="T38" s="33">
        <v>44958</v>
      </c>
      <c r="U38" s="33">
        <v>45110</v>
      </c>
      <c r="V38" s="29" t="s">
        <v>268</v>
      </c>
      <c r="W38" s="34">
        <f t="shared" si="0"/>
        <v>12092.459999999995</v>
      </c>
      <c r="X38" s="29" t="s">
        <v>52</v>
      </c>
      <c r="Y38" s="29"/>
    </row>
    <row r="39" spans="1:25" s="2" customFormat="1" ht="98.25" customHeight="1" x14ac:dyDescent="0.2">
      <c r="A39" s="16">
        <v>38</v>
      </c>
      <c r="B39" s="29" t="s">
        <v>198</v>
      </c>
      <c r="C39" s="30" t="s">
        <v>199</v>
      </c>
      <c r="D39" s="29">
        <v>23200003</v>
      </c>
      <c r="E39" s="29" t="s">
        <v>200</v>
      </c>
      <c r="F39" s="29" t="s">
        <v>35</v>
      </c>
      <c r="G39" s="29" t="s">
        <v>93</v>
      </c>
      <c r="H39" s="32">
        <v>21301.17</v>
      </c>
      <c r="I39" s="29"/>
      <c r="J39" s="29"/>
      <c r="K39" s="29"/>
      <c r="L39" s="29"/>
      <c r="M39" s="29"/>
      <c r="N39" s="29"/>
      <c r="O39" s="32"/>
      <c r="P39" s="32">
        <v>13557.08</v>
      </c>
      <c r="Q39" s="29" t="s">
        <v>117</v>
      </c>
      <c r="R39" s="29" t="s">
        <v>73</v>
      </c>
      <c r="S39" s="29" t="s">
        <v>201</v>
      </c>
      <c r="T39" s="33">
        <v>44958</v>
      </c>
      <c r="U39" s="33">
        <v>45110</v>
      </c>
      <c r="V39" s="29" t="s">
        <v>267</v>
      </c>
      <c r="W39" s="34">
        <f t="shared" si="0"/>
        <v>7744.0899999999983</v>
      </c>
      <c r="X39" s="29" t="s">
        <v>52</v>
      </c>
      <c r="Y39" s="29"/>
    </row>
    <row r="40" spans="1:25" s="2" customFormat="1" ht="98.25" customHeight="1" x14ac:dyDescent="0.2">
      <c r="A40" s="16">
        <v>39</v>
      </c>
      <c r="B40" s="29" t="s">
        <v>202</v>
      </c>
      <c r="C40" s="30" t="s">
        <v>203</v>
      </c>
      <c r="D40" s="29">
        <v>23200004</v>
      </c>
      <c r="E40" s="29" t="s">
        <v>204</v>
      </c>
      <c r="F40" s="29" t="s">
        <v>35</v>
      </c>
      <c r="G40" s="29" t="s">
        <v>23</v>
      </c>
      <c r="H40" s="32">
        <v>670107.35</v>
      </c>
      <c r="I40" s="29"/>
      <c r="J40" s="29"/>
      <c r="K40" s="29"/>
      <c r="L40" s="29"/>
      <c r="M40" s="29"/>
      <c r="N40" s="29"/>
      <c r="O40" s="32"/>
      <c r="P40" s="32">
        <v>465438.9</v>
      </c>
      <c r="Q40" s="29" t="s">
        <v>75</v>
      </c>
      <c r="R40" s="29" t="s">
        <v>205</v>
      </c>
      <c r="S40" s="29" t="s">
        <v>69</v>
      </c>
      <c r="T40" s="33">
        <v>44970</v>
      </c>
      <c r="U40" s="29"/>
      <c r="V40" s="29"/>
      <c r="W40" s="34">
        <f t="shared" si="0"/>
        <v>204668.44999999995</v>
      </c>
      <c r="X40" s="29" t="s">
        <v>34</v>
      </c>
      <c r="Y40" s="29"/>
    </row>
    <row r="41" spans="1:25" s="2" customFormat="1" ht="98.25" customHeight="1" x14ac:dyDescent="0.2">
      <c r="A41" s="16">
        <v>40</v>
      </c>
      <c r="B41" s="29" t="s">
        <v>206</v>
      </c>
      <c r="C41" s="30" t="s">
        <v>207</v>
      </c>
      <c r="D41" s="29">
        <v>23200005</v>
      </c>
      <c r="E41" s="29" t="s">
        <v>208</v>
      </c>
      <c r="F41" s="29" t="s">
        <v>35</v>
      </c>
      <c r="G41" s="29" t="s">
        <v>23</v>
      </c>
      <c r="H41" s="32">
        <v>51178.64</v>
      </c>
      <c r="I41" s="29"/>
      <c r="J41" s="29"/>
      <c r="K41" s="29"/>
      <c r="L41" s="29"/>
      <c r="M41" s="29"/>
      <c r="N41" s="29"/>
      <c r="O41" s="32"/>
      <c r="P41" s="32">
        <v>30903.23</v>
      </c>
      <c r="Q41" s="29" t="s">
        <v>69</v>
      </c>
      <c r="R41" s="29" t="s">
        <v>209</v>
      </c>
      <c r="S41" s="29" t="s">
        <v>54</v>
      </c>
      <c r="T41" s="33">
        <v>44972</v>
      </c>
      <c r="U41" s="33">
        <v>45238</v>
      </c>
      <c r="V41" s="29" t="s">
        <v>210</v>
      </c>
      <c r="W41" s="34">
        <f t="shared" si="0"/>
        <v>20275.41</v>
      </c>
      <c r="X41" s="29" t="s">
        <v>52</v>
      </c>
      <c r="Y41" s="29"/>
    </row>
    <row r="42" spans="1:25" s="2" customFormat="1" ht="98.25" customHeight="1" x14ac:dyDescent="0.2">
      <c r="A42" s="16">
        <v>41</v>
      </c>
      <c r="B42" s="29" t="s">
        <v>211</v>
      </c>
      <c r="C42" s="30" t="s">
        <v>212</v>
      </c>
      <c r="D42" s="29">
        <v>23200006</v>
      </c>
      <c r="E42" s="29" t="s">
        <v>213</v>
      </c>
      <c r="F42" s="29" t="s">
        <v>35</v>
      </c>
      <c r="G42" s="29" t="s">
        <v>23</v>
      </c>
      <c r="H42" s="32">
        <v>68008.5</v>
      </c>
      <c r="I42" s="29"/>
      <c r="J42" s="29"/>
      <c r="K42" s="29"/>
      <c r="L42" s="29"/>
      <c r="M42" s="29"/>
      <c r="N42" s="29"/>
      <c r="O42" s="32"/>
      <c r="P42" s="32">
        <v>38839.629999999997</v>
      </c>
      <c r="Q42" s="29" t="s">
        <v>65</v>
      </c>
      <c r="R42" s="29" t="s">
        <v>74</v>
      </c>
      <c r="S42" s="29" t="s">
        <v>54</v>
      </c>
      <c r="T42" s="33">
        <v>44972</v>
      </c>
      <c r="U42" s="33">
        <v>45294</v>
      </c>
      <c r="V42" s="29" t="s">
        <v>214</v>
      </c>
      <c r="W42" s="34">
        <f t="shared" si="0"/>
        <v>29168.870000000003</v>
      </c>
      <c r="X42" s="29" t="s">
        <v>52</v>
      </c>
      <c r="Y42" s="29"/>
    </row>
    <row r="43" spans="1:25" s="2" customFormat="1" ht="98.25" customHeight="1" x14ac:dyDescent="0.2">
      <c r="A43" s="16">
        <v>42</v>
      </c>
      <c r="B43" s="29" t="s">
        <v>215</v>
      </c>
      <c r="C43" s="30" t="s">
        <v>216</v>
      </c>
      <c r="D43" s="29">
        <v>23200007</v>
      </c>
      <c r="E43" s="29" t="s">
        <v>217</v>
      </c>
      <c r="F43" s="29" t="s">
        <v>35</v>
      </c>
      <c r="G43" s="29" t="s">
        <v>23</v>
      </c>
      <c r="H43" s="32">
        <f>246771.83+166667.56</f>
        <v>413439.39</v>
      </c>
      <c r="I43" s="29"/>
      <c r="J43" s="29"/>
      <c r="K43" s="29"/>
      <c r="L43" s="29"/>
      <c r="M43" s="29"/>
      <c r="N43" s="29"/>
      <c r="O43" s="32"/>
      <c r="P43" s="32">
        <v>127885.77</v>
      </c>
      <c r="Q43" s="29" t="s">
        <v>69</v>
      </c>
      <c r="R43" s="29" t="s">
        <v>68</v>
      </c>
      <c r="S43" s="29" t="s">
        <v>218</v>
      </c>
      <c r="T43" s="33">
        <v>44972</v>
      </c>
      <c r="U43" s="29"/>
      <c r="V43" s="29"/>
      <c r="W43" s="34">
        <f t="shared" si="0"/>
        <v>285553.62</v>
      </c>
      <c r="X43" s="29" t="s">
        <v>34</v>
      </c>
      <c r="Y43" s="29"/>
    </row>
    <row r="44" spans="1:25" s="2" customFormat="1" ht="98.25" customHeight="1" x14ac:dyDescent="0.2">
      <c r="A44" s="16">
        <v>43</v>
      </c>
      <c r="B44" s="29" t="s">
        <v>219</v>
      </c>
      <c r="C44" s="30" t="s">
        <v>220</v>
      </c>
      <c r="D44" s="29">
        <v>23200008</v>
      </c>
      <c r="E44" s="29" t="s">
        <v>221</v>
      </c>
      <c r="F44" s="29" t="s">
        <v>35</v>
      </c>
      <c r="G44" s="29" t="s">
        <v>23</v>
      </c>
      <c r="H44" s="32">
        <v>50000</v>
      </c>
      <c r="I44" s="29"/>
      <c r="J44" s="29"/>
      <c r="K44" s="29"/>
      <c r="L44" s="29"/>
      <c r="M44" s="29"/>
      <c r="N44" s="29"/>
      <c r="O44" s="32"/>
      <c r="P44" s="32">
        <v>21437.78</v>
      </c>
      <c r="Q44" s="29"/>
      <c r="R44" s="29" t="s">
        <v>75</v>
      </c>
      <c r="S44" s="29"/>
      <c r="T44" s="33">
        <v>44993</v>
      </c>
      <c r="U44" s="29"/>
      <c r="V44" s="29"/>
      <c r="W44" s="34">
        <f t="shared" si="0"/>
        <v>28562.22</v>
      </c>
      <c r="X44" s="29" t="s">
        <v>34</v>
      </c>
      <c r="Y44" s="29"/>
    </row>
    <row r="45" spans="1:25" s="2" customFormat="1" ht="98.25" customHeight="1" x14ac:dyDescent="0.2">
      <c r="A45" s="16">
        <v>44</v>
      </c>
      <c r="B45" s="29" t="s">
        <v>222</v>
      </c>
      <c r="C45" s="30" t="s">
        <v>223</v>
      </c>
      <c r="D45" s="29">
        <v>23200009</v>
      </c>
      <c r="E45" s="29" t="s">
        <v>224</v>
      </c>
      <c r="F45" s="29" t="s">
        <v>35</v>
      </c>
      <c r="G45" s="29" t="s">
        <v>23</v>
      </c>
      <c r="H45" s="32">
        <v>125793.93</v>
      </c>
      <c r="I45" s="29"/>
      <c r="J45" s="29"/>
      <c r="K45" s="29"/>
      <c r="L45" s="29"/>
      <c r="M45" s="29"/>
      <c r="N45" s="29"/>
      <c r="O45" s="32"/>
      <c r="P45" s="32">
        <v>86673.27</v>
      </c>
      <c r="Q45" s="29" t="s">
        <v>225</v>
      </c>
      <c r="R45" s="29" t="s">
        <v>117</v>
      </c>
      <c r="S45" s="29" t="s">
        <v>133</v>
      </c>
      <c r="T45" s="33">
        <v>44977</v>
      </c>
      <c r="U45" s="33">
        <v>45310</v>
      </c>
      <c r="V45" s="29" t="s">
        <v>226</v>
      </c>
      <c r="W45" s="34">
        <f t="shared" si="0"/>
        <v>39120.659999999989</v>
      </c>
      <c r="X45" s="29" t="s">
        <v>52</v>
      </c>
      <c r="Y45" s="29"/>
    </row>
    <row r="46" spans="1:25" s="2" customFormat="1" ht="98.25" customHeight="1" x14ac:dyDescent="0.2">
      <c r="A46" s="16">
        <v>45</v>
      </c>
      <c r="B46" s="29" t="s">
        <v>227</v>
      </c>
      <c r="C46" s="30" t="s">
        <v>228</v>
      </c>
      <c r="D46" s="29">
        <v>23200010</v>
      </c>
      <c r="E46" s="29" t="s">
        <v>229</v>
      </c>
      <c r="F46" s="29" t="s">
        <v>35</v>
      </c>
      <c r="G46" s="29" t="s">
        <v>23</v>
      </c>
      <c r="H46" s="32">
        <f>83188.29+22302.37</f>
        <v>105490.65999999999</v>
      </c>
      <c r="I46" s="29"/>
      <c r="J46" s="29"/>
      <c r="K46" s="29"/>
      <c r="L46" s="29"/>
      <c r="M46" s="29"/>
      <c r="N46" s="29"/>
      <c r="O46" s="32"/>
      <c r="P46" s="32">
        <v>105380.25</v>
      </c>
      <c r="Q46" s="29" t="s">
        <v>65</v>
      </c>
      <c r="R46" s="29" t="s">
        <v>97</v>
      </c>
      <c r="S46" s="29" t="s">
        <v>230</v>
      </c>
      <c r="T46" s="33">
        <v>44986</v>
      </c>
      <c r="U46" s="33">
        <v>45306</v>
      </c>
      <c r="V46" s="29" t="s">
        <v>269</v>
      </c>
      <c r="W46" s="34">
        <f t="shared" si="0"/>
        <v>110.40999999998894</v>
      </c>
      <c r="X46" s="29" t="s">
        <v>52</v>
      </c>
      <c r="Y46" s="29"/>
    </row>
    <row r="47" spans="1:25" s="11" customFormat="1" ht="98.25" customHeight="1" x14ac:dyDescent="0.25">
      <c r="A47" s="16">
        <v>46</v>
      </c>
      <c r="B47" s="29" t="s">
        <v>231</v>
      </c>
      <c r="C47" s="30" t="s">
        <v>232</v>
      </c>
      <c r="D47" s="29">
        <v>23200011</v>
      </c>
      <c r="E47" s="29" t="s">
        <v>233</v>
      </c>
      <c r="F47" s="29" t="s">
        <v>35</v>
      </c>
      <c r="G47" s="29" t="s">
        <v>23</v>
      </c>
      <c r="H47" s="32">
        <v>99694.25</v>
      </c>
      <c r="I47" s="29"/>
      <c r="J47" s="29"/>
      <c r="K47" s="29"/>
      <c r="L47" s="29"/>
      <c r="M47" s="29"/>
      <c r="N47" s="29"/>
      <c r="O47" s="32"/>
      <c r="P47" s="32">
        <v>51650.35</v>
      </c>
      <c r="Q47" s="29" t="s">
        <v>234</v>
      </c>
      <c r="R47" s="29" t="s">
        <v>235</v>
      </c>
      <c r="S47" s="29" t="s">
        <v>236</v>
      </c>
      <c r="T47" s="33">
        <v>44991</v>
      </c>
      <c r="U47" s="29"/>
      <c r="V47" s="29"/>
      <c r="W47" s="34">
        <f t="shared" si="0"/>
        <v>48043.9</v>
      </c>
      <c r="X47" s="29" t="s">
        <v>34</v>
      </c>
      <c r="Y47" s="29"/>
    </row>
    <row r="48" spans="1:25" s="2" customFormat="1" ht="98.25" customHeight="1" x14ac:dyDescent="0.2">
      <c r="A48" s="16">
        <v>47</v>
      </c>
      <c r="B48" s="29" t="s">
        <v>237</v>
      </c>
      <c r="C48" s="30" t="s">
        <v>238</v>
      </c>
      <c r="D48" s="29">
        <v>23200012</v>
      </c>
      <c r="E48" s="29" t="s">
        <v>239</v>
      </c>
      <c r="F48" s="29" t="s">
        <v>35</v>
      </c>
      <c r="G48" s="29" t="s">
        <v>23</v>
      </c>
      <c r="H48" s="32">
        <v>89588.85</v>
      </c>
      <c r="I48" s="29"/>
      <c r="J48" s="29"/>
      <c r="K48" s="29"/>
      <c r="L48" s="29"/>
      <c r="M48" s="29"/>
      <c r="N48" s="29"/>
      <c r="O48" s="32"/>
      <c r="P48" s="32">
        <v>88721.919999999998</v>
      </c>
      <c r="Q48" s="29" t="s">
        <v>240</v>
      </c>
      <c r="R48" s="29" t="s">
        <v>68</v>
      </c>
      <c r="S48" s="29" t="s">
        <v>230</v>
      </c>
      <c r="T48" s="33">
        <v>45001</v>
      </c>
      <c r="U48" s="33">
        <v>45246</v>
      </c>
      <c r="V48" s="29" t="s">
        <v>241</v>
      </c>
      <c r="W48" s="34">
        <f t="shared" si="0"/>
        <v>866.93000000000757</v>
      </c>
      <c r="X48" s="29" t="s">
        <v>52</v>
      </c>
      <c r="Y48" s="29"/>
    </row>
    <row r="49" spans="1:25" s="2" customFormat="1" ht="98.25" customHeight="1" x14ac:dyDescent="0.2">
      <c r="A49" s="16">
        <v>48</v>
      </c>
      <c r="B49" s="29" t="s">
        <v>242</v>
      </c>
      <c r="C49" s="30" t="s">
        <v>243</v>
      </c>
      <c r="D49" s="29">
        <v>23200013</v>
      </c>
      <c r="E49" s="29" t="s">
        <v>244</v>
      </c>
      <c r="F49" s="29" t="s">
        <v>35</v>
      </c>
      <c r="G49" s="29" t="s">
        <v>245</v>
      </c>
      <c r="H49" s="32">
        <v>61684.32</v>
      </c>
      <c r="I49" s="29"/>
      <c r="J49" s="29"/>
      <c r="K49" s="29"/>
      <c r="L49" s="29"/>
      <c r="M49" s="29"/>
      <c r="N49" s="29"/>
      <c r="O49" s="32"/>
      <c r="P49" s="32">
        <v>37085.910000000003</v>
      </c>
      <c r="Q49" s="29" t="s">
        <v>69</v>
      </c>
      <c r="R49" s="29" t="s">
        <v>97</v>
      </c>
      <c r="S49" s="29" t="s">
        <v>230</v>
      </c>
      <c r="T49" s="33">
        <v>45001</v>
      </c>
      <c r="U49" s="29"/>
      <c r="V49" s="29"/>
      <c r="W49" s="34">
        <f t="shared" si="0"/>
        <v>24598.409999999996</v>
      </c>
      <c r="X49" s="29" t="s">
        <v>34</v>
      </c>
      <c r="Y49" s="29"/>
    </row>
    <row r="50" spans="1:25" s="2" customFormat="1" ht="98.25" customHeight="1" x14ac:dyDescent="0.2">
      <c r="A50" s="16">
        <v>49</v>
      </c>
      <c r="B50" s="29" t="s">
        <v>246</v>
      </c>
      <c r="C50" s="30" t="s">
        <v>247</v>
      </c>
      <c r="D50" s="29">
        <v>2311101</v>
      </c>
      <c r="E50" s="29" t="s">
        <v>248</v>
      </c>
      <c r="F50" s="29" t="s">
        <v>76</v>
      </c>
      <c r="G50" s="29" t="s">
        <v>23</v>
      </c>
      <c r="H50" s="32">
        <v>39048.639999999999</v>
      </c>
      <c r="I50" s="29"/>
      <c r="J50" s="29"/>
      <c r="K50" s="29"/>
      <c r="L50" s="29"/>
      <c r="M50" s="29"/>
      <c r="N50" s="29"/>
      <c r="O50" s="32"/>
      <c r="P50" s="32">
        <v>16315.11</v>
      </c>
      <c r="Q50" s="29" t="s">
        <v>249</v>
      </c>
      <c r="R50" s="29" t="s">
        <v>74</v>
      </c>
      <c r="S50" s="29" t="s">
        <v>230</v>
      </c>
      <c r="T50" s="33">
        <v>45001</v>
      </c>
      <c r="U50" s="33">
        <v>45246</v>
      </c>
      <c r="V50" s="29" t="s">
        <v>250</v>
      </c>
      <c r="W50" s="34">
        <f>H50-P50</f>
        <v>22733.53</v>
      </c>
      <c r="X50" s="29" t="s">
        <v>52</v>
      </c>
      <c r="Y50" s="29"/>
    </row>
    <row r="51" spans="1:25" s="2" customFormat="1" ht="98.25" customHeight="1" x14ac:dyDescent="0.2">
      <c r="A51" s="16">
        <v>50</v>
      </c>
      <c r="B51" s="29" t="s">
        <v>251</v>
      </c>
      <c r="C51" s="30" t="s">
        <v>252</v>
      </c>
      <c r="D51" s="29">
        <v>2312001</v>
      </c>
      <c r="E51" s="29" t="s">
        <v>253</v>
      </c>
      <c r="F51" s="29" t="s">
        <v>254</v>
      </c>
      <c r="G51" s="29" t="s">
        <v>93</v>
      </c>
      <c r="H51" s="32">
        <v>45125.59</v>
      </c>
      <c r="I51" s="29"/>
      <c r="J51" s="29"/>
      <c r="K51" s="29"/>
      <c r="L51" s="29"/>
      <c r="M51" s="29"/>
      <c r="N51" s="29"/>
      <c r="O51" s="32"/>
      <c r="P51" s="32">
        <v>36345.99</v>
      </c>
      <c r="Q51" s="29" t="s">
        <v>249</v>
      </c>
      <c r="R51" s="29" t="s">
        <v>68</v>
      </c>
      <c r="S51" s="29" t="s">
        <v>240</v>
      </c>
      <c r="T51" s="33">
        <v>45001</v>
      </c>
      <c r="U51" s="33">
        <v>45154</v>
      </c>
      <c r="V51" s="29" t="s">
        <v>255</v>
      </c>
      <c r="W51" s="34">
        <f>H51-P51</f>
        <v>8779.5999999999985</v>
      </c>
      <c r="X51" s="29" t="s">
        <v>52</v>
      </c>
      <c r="Y51" s="29"/>
    </row>
    <row r="52" spans="1:25" ht="12.2" customHeight="1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Q52" s="50"/>
      <c r="R52" s="50"/>
      <c r="S52" s="50"/>
      <c r="X52" s="50"/>
      <c r="Y52" s="50"/>
    </row>
  </sheetData>
  <printOptions horizontalCentered="1"/>
  <pageMargins left="0.39370078740157483" right="0.39370078740157483" top="0.74803149606299213" bottom="0.59055118110236227" header="0.31496062992125984" footer="0.31496062992125984"/>
  <pageSetup paperSize="5" scale="69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PROYECTOS 2023 </vt:lpstr>
      <vt:lpstr>'PROYECTOS 2023 '!Área_de_impresión</vt:lpstr>
      <vt:lpstr>'PROYECTOS 2023 '!Títulos_a_imprimir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Heidy Chinchilla</cp:lastModifiedBy>
  <cp:lastPrinted>2024-06-13T18:13:45Z</cp:lastPrinted>
  <dcterms:created xsi:type="dcterms:W3CDTF">2022-02-08T14:16:50Z</dcterms:created>
  <dcterms:modified xsi:type="dcterms:W3CDTF">2024-06-13T20:12:41Z</dcterms:modified>
</cp:coreProperties>
</file>