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7342caf268ce73/Documentos/MEDIO AMBIENTE 2024/oficial 2024/LIQUIDACIONES/"/>
    </mc:Choice>
  </mc:AlternateContent>
  <xr:revisionPtr revIDLastSave="44" documentId="13_ncr:1_{C249C494-FAB6-495C-98A5-5C8984BB3E4C}" xr6:coauthVersionLast="47" xr6:coauthVersionMax="47" xr10:uidLastSave="{A24EC2CA-ACF8-4669-A6E2-97BE682DCE5F}"/>
  <bookViews>
    <workbookView xWindow="-120" yWindow="-120" windowWidth="24240" windowHeight="13140" activeTab="1" xr2:uid="{00000000-000D-0000-FFFF-FFFF00000000}"/>
  </bookViews>
  <sheets>
    <sheet name="CEMENTERIO" sheetId="37" r:id="rId1"/>
    <sheet name="LIQ. CEMENTERIO" sheetId="38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38" l="1"/>
  <c r="C15" i="37" s="1"/>
  <c r="C7" i="37"/>
  <c r="B11" i="38"/>
  <c r="F41" i="38"/>
  <c r="C14" i="37" s="1"/>
  <c r="F29" i="38" l="1"/>
  <c r="C13" i="37" s="1"/>
  <c r="B14" i="38" l="1"/>
  <c r="B13" i="38" s="1"/>
  <c r="F42" i="38"/>
  <c r="F30" i="38"/>
  <c r="C16" i="37" l="1"/>
  <c r="D18" i="37" s="1"/>
</calcChain>
</file>

<file path=xl/sharedStrings.xml><?xml version="1.0" encoding="utf-8"?>
<sst xmlns="http://schemas.openxmlformats.org/spreadsheetml/2006/main" count="99" uniqueCount="69">
  <si>
    <t>Asignacion de presupuesto:</t>
  </si>
  <si>
    <t>BANCO</t>
  </si>
  <si>
    <t>FUENTE DE FINANCIAMIENTO</t>
  </si>
  <si>
    <t>BANCO DE FOMENTO AGROPECUARIO</t>
  </si>
  <si>
    <t>FECHA DE FINALIZACION</t>
  </si>
  <si>
    <t>TOTAL DE LA INVERSION</t>
  </si>
  <si>
    <t>FECHA</t>
  </si>
  <si>
    <t>No. CHEQUE</t>
  </si>
  <si>
    <t>DESCRIPCIÓN</t>
  </si>
  <si>
    <t>No. FACTURA</t>
  </si>
  <si>
    <t>Fecha de finalizacion:</t>
  </si>
  <si>
    <t>Tesorero Municipal</t>
  </si>
  <si>
    <t>Alcalde Municipal</t>
  </si>
  <si>
    <t>TOTAL</t>
  </si>
  <si>
    <t xml:space="preserve">ALCALDIA MUNICIPAL DE EL ROSARIO </t>
  </si>
  <si>
    <t xml:space="preserve">N. CUENTA CORRIENTE </t>
  </si>
  <si>
    <t>EJECUTOR</t>
  </si>
  <si>
    <t>Alcaldia Municipal de El Rosario</t>
  </si>
  <si>
    <t xml:space="preserve">FECHA DE INICIO </t>
  </si>
  <si>
    <t>MONTO REAL INGRESADO</t>
  </si>
  <si>
    <t xml:space="preserve">DISPONIBLIDAD PRESUPUESTARIA </t>
  </si>
  <si>
    <t>GASTO</t>
  </si>
  <si>
    <t>SALDO</t>
  </si>
  <si>
    <t>Fecha de inicio:</t>
  </si>
  <si>
    <t>COMPRA DE CHEQUERA</t>
  </si>
  <si>
    <t>PAGO DE 1%</t>
  </si>
  <si>
    <t xml:space="preserve">No. Cuenta corriente : </t>
  </si>
  <si>
    <t xml:space="preserve">Banco: </t>
  </si>
  <si>
    <t xml:space="preserve">Fuente de financiamiento: </t>
  </si>
  <si>
    <t>PRESTAMOS INTERNOS</t>
  </si>
  <si>
    <t>Monto real ingresado:</t>
  </si>
  <si>
    <t>ejecutor:</t>
  </si>
  <si>
    <t xml:space="preserve">Alcaldia Municipal de El Rosario </t>
  </si>
  <si>
    <t>A. REALIZADOR</t>
  </si>
  <si>
    <t>B. SUPERVISION</t>
  </si>
  <si>
    <t>C.  OTROS</t>
  </si>
  <si>
    <t>TOTAL DE LA INVERSIÓN:</t>
  </si>
  <si>
    <t xml:space="preserve"> </t>
  </si>
  <si>
    <t>Licda. Evelyn Yamileth Hernández Gómez</t>
  </si>
  <si>
    <t>Sr. Hugo Ulises Beltrán Rivera</t>
  </si>
  <si>
    <t xml:space="preserve">Sr. Manuel Antonio de Jesús Tejada Hernández </t>
  </si>
  <si>
    <t xml:space="preserve">Sr. Godofredo Mendez Pérez </t>
  </si>
  <si>
    <t>Sindico municipal</t>
  </si>
  <si>
    <t>EMPRESA EJECUTORA</t>
  </si>
  <si>
    <t>SUPERVISOR</t>
  </si>
  <si>
    <t xml:space="preserve">REALIZADOR </t>
  </si>
  <si>
    <t>MONTO CONTRACTUAL</t>
  </si>
  <si>
    <t>OTROS</t>
  </si>
  <si>
    <t>TH CONSTRUCTORA, S.A. DE C.V.</t>
  </si>
  <si>
    <t>CONSTRUMER, S.A DE C.V</t>
  </si>
  <si>
    <t>ANTICIPO DEL 30% PARA REALIZACIÓN DEL PROYECTO</t>
  </si>
  <si>
    <t xml:space="preserve">PAGO POR AVANCE DEL 35% DE SUPERVISIÓN EXTERNA </t>
  </si>
  <si>
    <t>PAGO DE PRIMERA ESTIMACIÓN DEL PROYECTO</t>
  </si>
  <si>
    <t>PAGO DE SEGUNDA ESTIMACIÓN DEL PROYECTO</t>
  </si>
  <si>
    <t xml:space="preserve">PAGO POR AVANCE DEL 65% DE SUPERVISIÓN EXTERNA </t>
  </si>
  <si>
    <t>PAGO DE TERCERA ESTIMACIÓN Y LIQUIDACION DEL PROYECTO</t>
  </si>
  <si>
    <t>PAGO POR RETENCION DEL 5% CONTRACTUAL DEL PROYECTO</t>
  </si>
  <si>
    <t>PAGO DEL 5% DE RETENCION CONTRACTUAL</t>
  </si>
  <si>
    <t>Jefe UCP</t>
  </si>
  <si>
    <t>ORDEN DE CAMBIO #1</t>
  </si>
  <si>
    <t xml:space="preserve">DISPONIBILIDAD </t>
  </si>
  <si>
    <t>ORDEN DE CAMBIO #2</t>
  </si>
  <si>
    <t>5 DE JUNIO DE 2023</t>
  </si>
  <si>
    <t>3 DE OCTUBRE DE 2023</t>
  </si>
  <si>
    <t>100-180-800580-8</t>
  </si>
  <si>
    <t>PROYECTO: MEJORAMIENTO DEL CEMENTERIO MUNICIPAL DEL MUNICIPIO EL ROSARIO, DEP. DE CUSCATLÁN</t>
  </si>
  <si>
    <t>ALCALDIA MUNICIPAL DE EL ROSARIO, DEP. DE CUSCATLÁN</t>
  </si>
  <si>
    <t>Sta. Sonia Elisabeth Ramirez Iraheta</t>
  </si>
  <si>
    <t>Contadora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</si>
</sst>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[$$-440A]* #,##0.00_-;\-[$$-440A]* #,##0.00_-;_-[$$-440A]* &quot;-&quot;??_-;_-@_-"/>
    <numFmt numFmtId="168" formatCode="_([$$-440A]* #,##0.00_);_([$$-440A]* \(#,##0.00\);_([$$-440A]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84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67" fontId="0" fillId="0" borderId="6" xfId="0" applyNumberFormat="1" applyBorder="1"/>
    <xf numFmtId="0" fontId="1" fillId="9" borderId="1" xfId="0" applyFont="1" applyFill="1" applyBorder="1" applyAlignment="1">
      <alignment horizontal="center"/>
    </xf>
    <xf numFmtId="165" fontId="1" fillId="9" borderId="1" xfId="1" applyFont="1" applyFill="1" applyBorder="1"/>
    <xf numFmtId="168" fontId="0" fillId="0" borderId="1" xfId="1" applyNumberFormat="1" applyFont="1" applyFill="1" applyBorder="1"/>
    <xf numFmtId="168" fontId="1" fillId="0" borderId="1" xfId="1" applyNumberFormat="1" applyFont="1" applyBorder="1"/>
    <xf numFmtId="168" fontId="1" fillId="0" borderId="1" xfId="0" applyNumberFormat="1" applyFont="1" applyBorder="1"/>
    <xf numFmtId="165" fontId="2" fillId="0" borderId="1" xfId="1" applyFont="1" applyFill="1" applyBorder="1"/>
    <xf numFmtId="168" fontId="1" fillId="0" borderId="1" xfId="1" applyNumberFormat="1" applyFont="1" applyFill="1" applyBorder="1"/>
    <xf numFmtId="168" fontId="1" fillId="0" borderId="0" xfId="0" applyNumberFormat="1" applyFont="1"/>
    <xf numFmtId="168" fontId="0" fillId="0" borderId="1" xfId="1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167" fontId="0" fillId="0" borderId="0" xfId="0" applyNumberFormat="1"/>
    <xf numFmtId="168" fontId="0" fillId="0" borderId="1" xfId="1" applyNumberFormat="1" applyFont="1" applyFill="1" applyBorder="1" applyAlignment="1">
      <alignment horizontal="left" vertical="center"/>
    </xf>
    <xf numFmtId="0" fontId="3" fillId="0" borderId="0" xfId="0" applyFont="1"/>
    <xf numFmtId="0" fontId="0" fillId="4" borderId="1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168" fontId="0" fillId="0" borderId="1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167" fontId="0" fillId="0" borderId="10" xfId="1" applyNumberFormat="1" applyFont="1" applyBorder="1" applyAlignment="1">
      <alignment horizontal="center"/>
    </xf>
    <xf numFmtId="167" fontId="0" fillId="0" borderId="11" xfId="1" applyNumberFormat="1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0" borderId="0" xfId="2" applyNumberFormat="1" applyFont="1" applyBorder="1" applyAlignment="1">
      <alignment horizontal="center" vertical="center"/>
    </xf>
    <xf numFmtId="165" fontId="0" fillId="0" borderId="13" xfId="2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165" fontId="1" fillId="0" borderId="15" xfId="0" applyNumberFormat="1" applyFont="1" applyBorder="1" applyAlignment="1">
      <alignment horizontal="center"/>
    </xf>
    <xf numFmtId="165" fontId="1" fillId="0" borderId="16" xfId="0" applyNumberFormat="1" applyFont="1" applyBorder="1" applyAlignment="1">
      <alignment horizontal="center"/>
    </xf>
    <xf numFmtId="167" fontId="1" fillId="2" borderId="17" xfId="0" applyNumberFormat="1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 wrapText="1"/>
    </xf>
    <xf numFmtId="0" fontId="1" fillId="10" borderId="18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4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8" fontId="0" fillId="8" borderId="1" xfId="1" applyNumberFormat="1" applyFont="1" applyFill="1" applyBorder="1" applyAlignment="1">
      <alignment horizontal="center"/>
    </xf>
    <xf numFmtId="44" fontId="0" fillId="8" borderId="1" xfId="1" applyNumberFormat="1" applyFont="1" applyFill="1" applyBorder="1" applyAlignment="1">
      <alignment horizontal="center"/>
    </xf>
    <xf numFmtId="167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68" fontId="0" fillId="8" borderId="2" xfId="0" applyNumberFormat="1" applyFill="1" applyBorder="1" applyAlignment="1">
      <alignment horizontal="left"/>
    </xf>
    <xf numFmtId="0" fontId="0" fillId="8" borderId="4" xfId="0" applyFill="1" applyBorder="1" applyAlignment="1">
      <alignment horizontal="left"/>
    </xf>
    <xf numFmtId="164" fontId="0" fillId="8" borderId="4" xfId="0" applyNumberForma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44" fontId="0" fillId="8" borderId="2" xfId="1" applyNumberFormat="1" applyFont="1" applyFill="1" applyBorder="1" applyAlignment="1">
      <alignment horizontal="center"/>
    </xf>
    <xf numFmtId="44" fontId="0" fillId="8" borderId="4" xfId="1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0" borderId="1" xfId="0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83551-4A65-4EF6-8B5F-DD6DAE6853F2}">
  <dimension ref="A1:G35"/>
  <sheetViews>
    <sheetView view="pageLayout" zoomScaleNormal="100" workbookViewId="0">
      <selection activeCell="F17" sqref="F17"/>
    </sheetView>
  </sheetViews>
  <sheetFormatPr defaultColWidth="11.42578125" defaultRowHeight="15" x14ac:dyDescent="0.25"/>
  <sheetData>
    <row r="1" spans="1:6" x14ac:dyDescent="0.25">
      <c r="A1" s="25" t="s">
        <v>66</v>
      </c>
      <c r="B1" s="25"/>
      <c r="C1" s="25"/>
      <c r="D1" s="25"/>
      <c r="E1" s="25"/>
      <c r="F1" s="25"/>
    </row>
    <row r="2" spans="1:6" ht="28.5" customHeight="1" x14ac:dyDescent="0.25">
      <c r="A2" s="26" t="s">
        <v>65</v>
      </c>
      <c r="B2" s="27"/>
      <c r="C2" s="27"/>
      <c r="D2" s="27"/>
      <c r="E2" s="27"/>
      <c r="F2" s="28"/>
    </row>
    <row r="3" spans="1:6" x14ac:dyDescent="0.25">
      <c r="A3" s="29" t="s">
        <v>26</v>
      </c>
      <c r="B3" s="29"/>
      <c r="C3" s="30" t="s">
        <v>64</v>
      </c>
      <c r="D3" s="31"/>
      <c r="E3" s="31"/>
      <c r="F3" s="32"/>
    </row>
    <row r="4" spans="1:6" x14ac:dyDescent="0.25">
      <c r="A4" s="29" t="s">
        <v>27</v>
      </c>
      <c r="B4" s="29"/>
      <c r="C4" s="33" t="s">
        <v>3</v>
      </c>
      <c r="D4" s="33"/>
      <c r="E4" s="33"/>
      <c r="F4" s="33"/>
    </row>
    <row r="5" spans="1:6" x14ac:dyDescent="0.25">
      <c r="A5" s="34" t="s">
        <v>28</v>
      </c>
      <c r="B5" s="34"/>
      <c r="C5" s="35" t="s">
        <v>29</v>
      </c>
      <c r="D5" s="35"/>
      <c r="E5" s="35"/>
      <c r="F5" s="35"/>
    </row>
    <row r="6" spans="1:6" x14ac:dyDescent="0.25">
      <c r="A6" s="29" t="s">
        <v>0</v>
      </c>
      <c r="B6" s="29"/>
      <c r="C6" s="36">
        <v>127206.94</v>
      </c>
      <c r="D6" s="36"/>
      <c r="E6" s="36"/>
      <c r="F6" s="36"/>
    </row>
    <row r="7" spans="1:6" x14ac:dyDescent="0.25">
      <c r="A7" s="29" t="s">
        <v>30</v>
      </c>
      <c r="B7" s="29"/>
      <c r="C7" s="36">
        <f>C6</f>
        <v>127206.94</v>
      </c>
      <c r="D7" s="36"/>
      <c r="E7" s="36"/>
      <c r="F7" s="36"/>
    </row>
    <row r="8" spans="1:6" x14ac:dyDescent="0.25">
      <c r="A8" s="29" t="s">
        <v>31</v>
      </c>
      <c r="B8" s="29"/>
      <c r="C8" s="33" t="s">
        <v>32</v>
      </c>
      <c r="D8" s="33"/>
      <c r="E8" s="33"/>
      <c r="F8" s="33"/>
    </row>
    <row r="9" spans="1:6" x14ac:dyDescent="0.25">
      <c r="A9" s="29" t="s">
        <v>23</v>
      </c>
      <c r="B9" s="29"/>
      <c r="C9" s="30" t="s">
        <v>62</v>
      </c>
      <c r="D9" s="31"/>
      <c r="E9" s="31"/>
      <c r="F9" s="32"/>
    </row>
    <row r="10" spans="1:6" x14ac:dyDescent="0.25">
      <c r="A10" s="29" t="s">
        <v>10</v>
      </c>
      <c r="B10" s="29"/>
      <c r="C10" s="30" t="s">
        <v>63</v>
      </c>
      <c r="D10" s="31"/>
      <c r="E10" s="31"/>
      <c r="F10" s="32"/>
    </row>
    <row r="11" spans="1:6" x14ac:dyDescent="0.25">
      <c r="C11" s="37"/>
      <c r="D11" s="37"/>
      <c r="E11" s="37"/>
    </row>
    <row r="12" spans="1:6" ht="15.75" thickBot="1" x14ac:dyDescent="0.3">
      <c r="C12" s="37"/>
      <c r="D12" s="37"/>
      <c r="E12" s="37"/>
    </row>
    <row r="13" spans="1:6" x14ac:dyDescent="0.25">
      <c r="A13" s="38" t="s">
        <v>33</v>
      </c>
      <c r="B13" s="39"/>
      <c r="C13" s="40">
        <f>'LIQ. CEMENTERIO'!F29</f>
        <v>123781.29999999999</v>
      </c>
      <c r="D13" s="40"/>
      <c r="E13" s="41"/>
    </row>
    <row r="14" spans="1:6" x14ac:dyDescent="0.25">
      <c r="A14" s="42" t="s">
        <v>34</v>
      </c>
      <c r="B14" s="43"/>
      <c r="C14" s="44">
        <f>'LIQ. CEMENTERIO'!F41</f>
        <v>3300.0000000000005</v>
      </c>
      <c r="D14" s="44"/>
      <c r="E14" s="45"/>
    </row>
    <row r="15" spans="1:6" x14ac:dyDescent="0.25">
      <c r="A15" s="42" t="s">
        <v>35</v>
      </c>
      <c r="B15" s="43"/>
      <c r="C15" s="46">
        <f>'LIQ. CEMENTERIO'!F47</f>
        <v>2.54</v>
      </c>
      <c r="D15" s="46"/>
      <c r="E15" s="47"/>
    </row>
    <row r="16" spans="1:6" ht="15.75" thickBot="1" x14ac:dyDescent="0.3">
      <c r="A16" s="48" t="s">
        <v>36</v>
      </c>
      <c r="B16" s="49"/>
      <c r="C16" s="50">
        <f>SUM(C13:E15)</f>
        <v>127083.83999999998</v>
      </c>
      <c r="D16" s="50"/>
      <c r="E16" s="51"/>
    </row>
    <row r="17" spans="1:7" ht="15.75" thickBot="1" x14ac:dyDescent="0.3"/>
    <row r="18" spans="1:7" ht="15" customHeight="1" thickBot="1" x14ac:dyDescent="0.3">
      <c r="A18" s="54" t="s">
        <v>60</v>
      </c>
      <c r="B18" s="55"/>
      <c r="C18" s="55"/>
      <c r="D18" s="52">
        <f>C7-C16</f>
        <v>123.10000000002037</v>
      </c>
      <c r="E18" s="53"/>
    </row>
    <row r="19" spans="1:7" x14ac:dyDescent="0.25">
      <c r="E19" t="s">
        <v>37</v>
      </c>
    </row>
    <row r="23" spans="1:7" x14ac:dyDescent="0.25">
      <c r="A23" s="56" t="s">
        <v>38</v>
      </c>
      <c r="B23" s="56"/>
      <c r="C23" s="56"/>
      <c r="D23" s="24"/>
      <c r="E23" s="56" t="s">
        <v>39</v>
      </c>
      <c r="F23" s="56"/>
      <c r="G23" s="56"/>
    </row>
    <row r="24" spans="1:7" x14ac:dyDescent="0.25">
      <c r="A24" s="57" t="s">
        <v>58</v>
      </c>
      <c r="B24" s="57"/>
      <c r="C24" s="57"/>
      <c r="D24" s="24"/>
      <c r="E24" s="57" t="s">
        <v>11</v>
      </c>
      <c r="F24" s="57"/>
      <c r="G24" s="57"/>
    </row>
    <row r="29" spans="1:7" x14ac:dyDescent="0.25">
      <c r="A29" s="56" t="s">
        <v>40</v>
      </c>
      <c r="B29" s="56"/>
      <c r="C29" s="56"/>
      <c r="D29" s="24"/>
      <c r="E29" s="56" t="s">
        <v>41</v>
      </c>
      <c r="F29" s="56"/>
      <c r="G29" s="56"/>
    </row>
    <row r="30" spans="1:7" x14ac:dyDescent="0.25">
      <c r="A30" s="57" t="s">
        <v>12</v>
      </c>
      <c r="B30" s="57"/>
      <c r="C30" s="57"/>
      <c r="D30" s="24"/>
      <c r="E30" s="57" t="s">
        <v>42</v>
      </c>
      <c r="F30" s="57"/>
      <c r="G30" s="57"/>
    </row>
    <row r="34" spans="3:5" x14ac:dyDescent="0.25">
      <c r="C34" s="56" t="s">
        <v>67</v>
      </c>
      <c r="D34" s="56"/>
      <c r="E34" s="56"/>
    </row>
    <row r="35" spans="3:5" x14ac:dyDescent="0.25">
      <c r="C35" s="57" t="s">
        <v>68</v>
      </c>
      <c r="D35" s="57"/>
      <c r="E35" s="57"/>
    </row>
  </sheetData>
  <mergeCells count="40">
    <mergeCell ref="C34:E34"/>
    <mergeCell ref="C35:E35"/>
    <mergeCell ref="A30:C30"/>
    <mergeCell ref="E30:G30"/>
    <mergeCell ref="A23:C23"/>
    <mergeCell ref="E23:G23"/>
    <mergeCell ref="A24:C24"/>
    <mergeCell ref="E24:G24"/>
    <mergeCell ref="A29:C29"/>
    <mergeCell ref="E29:G29"/>
    <mergeCell ref="A15:B15"/>
    <mergeCell ref="C15:E15"/>
    <mergeCell ref="A16:B16"/>
    <mergeCell ref="C16:E16"/>
    <mergeCell ref="D18:E18"/>
    <mergeCell ref="A18:C18"/>
    <mergeCell ref="C11:E11"/>
    <mergeCell ref="C12:E12"/>
    <mergeCell ref="A13:B13"/>
    <mergeCell ref="C13:E13"/>
    <mergeCell ref="A14:B14"/>
    <mergeCell ref="C14:E14"/>
    <mergeCell ref="A8:B8"/>
    <mergeCell ref="C8:F8"/>
    <mergeCell ref="A9:B9"/>
    <mergeCell ref="C9:F9"/>
    <mergeCell ref="A10:B10"/>
    <mergeCell ref="C10:F10"/>
    <mergeCell ref="A5:B5"/>
    <mergeCell ref="C5:F5"/>
    <mergeCell ref="A6:B6"/>
    <mergeCell ref="C6:F6"/>
    <mergeCell ref="A7:B7"/>
    <mergeCell ref="C7:F7"/>
    <mergeCell ref="A1:F1"/>
    <mergeCell ref="A2:F2"/>
    <mergeCell ref="A3:B3"/>
    <mergeCell ref="C3:F3"/>
    <mergeCell ref="A4:B4"/>
    <mergeCell ref="C4:F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9727-B3CB-4AB1-BA14-72B5EE720B6D}">
  <dimension ref="A1:F47"/>
  <sheetViews>
    <sheetView tabSelected="1" view="pageLayout" topLeftCell="A22" zoomScaleNormal="100" workbookViewId="0">
      <selection activeCell="D36" sqref="D36:E36"/>
    </sheetView>
  </sheetViews>
  <sheetFormatPr defaultColWidth="11.42578125" defaultRowHeight="15" x14ac:dyDescent="0.25"/>
  <cols>
    <col min="1" max="1" width="30.28515625" customWidth="1"/>
    <col min="2" max="2" width="14.5703125" customWidth="1"/>
    <col min="3" max="3" width="16.140625" customWidth="1"/>
    <col min="4" max="4" width="24.5703125" customWidth="1"/>
    <col min="5" max="5" width="21.7109375" customWidth="1"/>
    <col min="6" max="6" width="16.140625" customWidth="1"/>
  </cols>
  <sheetData>
    <row r="1" spans="1:6" x14ac:dyDescent="0.25">
      <c r="A1" s="62"/>
      <c r="B1" s="62"/>
      <c r="C1" s="62"/>
      <c r="D1" s="62"/>
      <c r="E1" s="62"/>
      <c r="F1" s="62"/>
    </row>
    <row r="2" spans="1:6" x14ac:dyDescent="0.25">
      <c r="A2" s="63" t="s">
        <v>14</v>
      </c>
      <c r="B2" s="63"/>
      <c r="C2" s="63"/>
      <c r="D2" s="63"/>
      <c r="E2" s="63"/>
      <c r="F2" s="63"/>
    </row>
    <row r="3" spans="1:6" x14ac:dyDescent="0.25">
      <c r="A3" s="64" t="s">
        <v>65</v>
      </c>
      <c r="B3" s="64"/>
      <c r="C3" s="64"/>
      <c r="D3" s="64"/>
      <c r="E3" s="64"/>
      <c r="F3" s="64"/>
    </row>
    <row r="4" spans="1:6" x14ac:dyDescent="0.25">
      <c r="B4" s="3"/>
      <c r="C4" s="3"/>
    </row>
    <row r="5" spans="1:6" x14ac:dyDescent="0.25">
      <c r="A5" t="s">
        <v>15</v>
      </c>
      <c r="B5" s="65" t="s">
        <v>64</v>
      </c>
      <c r="C5" s="65"/>
      <c r="D5" t="s">
        <v>16</v>
      </c>
      <c r="E5" s="61" t="s">
        <v>17</v>
      </c>
      <c r="F5" s="61"/>
    </row>
    <row r="6" spans="1:6" x14ac:dyDescent="0.25">
      <c r="A6" t="s">
        <v>1</v>
      </c>
      <c r="B6" s="60" t="s">
        <v>3</v>
      </c>
      <c r="C6" s="60"/>
      <c r="D6" t="s">
        <v>18</v>
      </c>
      <c r="E6" s="61" t="s">
        <v>62</v>
      </c>
      <c r="F6" s="61"/>
    </row>
    <row r="7" spans="1:6" x14ac:dyDescent="0.25">
      <c r="A7" t="s">
        <v>2</v>
      </c>
      <c r="B7" s="65" t="s">
        <v>29</v>
      </c>
      <c r="C7" s="65"/>
      <c r="D7" s="2" t="s">
        <v>4</v>
      </c>
      <c r="E7" s="61" t="s">
        <v>63</v>
      </c>
      <c r="F7" s="61"/>
    </row>
    <row r="8" spans="1:6" x14ac:dyDescent="0.25">
      <c r="A8" s="2" t="s">
        <v>19</v>
      </c>
      <c r="B8" s="69">
        <v>127206.94</v>
      </c>
      <c r="C8" s="69"/>
      <c r="D8" t="s">
        <v>43</v>
      </c>
      <c r="E8" s="61" t="s">
        <v>48</v>
      </c>
      <c r="F8" s="61"/>
    </row>
    <row r="9" spans="1:6" x14ac:dyDescent="0.25">
      <c r="A9" t="s">
        <v>59</v>
      </c>
      <c r="B9" s="70">
        <v>3922.08</v>
      </c>
      <c r="C9" s="70"/>
      <c r="D9" t="s">
        <v>44</v>
      </c>
      <c r="E9" s="61" t="s">
        <v>49</v>
      </c>
      <c r="F9" s="61"/>
    </row>
    <row r="10" spans="1:6" x14ac:dyDescent="0.25">
      <c r="A10" t="s">
        <v>61</v>
      </c>
      <c r="B10" s="77">
        <v>0</v>
      </c>
      <c r="C10" s="78"/>
      <c r="E10" s="21"/>
      <c r="F10" s="21"/>
    </row>
    <row r="11" spans="1:6" x14ac:dyDescent="0.25">
      <c r="A11" t="s">
        <v>13</v>
      </c>
      <c r="B11" s="71">
        <f>B8</f>
        <v>127206.94</v>
      </c>
      <c r="C11" s="72"/>
    </row>
    <row r="13" spans="1:6" x14ac:dyDescent="0.25">
      <c r="A13" t="s">
        <v>20</v>
      </c>
      <c r="B13" s="73">
        <f>B11-B14</f>
        <v>123.10000000002037</v>
      </c>
      <c r="C13" s="74"/>
      <c r="D13" s="1"/>
    </row>
    <row r="14" spans="1:6" x14ac:dyDescent="0.25">
      <c r="A14" t="s">
        <v>5</v>
      </c>
      <c r="B14" s="73">
        <f>+F29+F41+F47</f>
        <v>127083.83999999998</v>
      </c>
      <c r="C14" s="75"/>
      <c r="D14" s="11" t="s">
        <v>37</v>
      </c>
    </row>
    <row r="15" spans="1:6" x14ac:dyDescent="0.25">
      <c r="E15" s="22"/>
    </row>
    <row r="16" spans="1:6" x14ac:dyDescent="0.25">
      <c r="A16" s="76" t="s">
        <v>45</v>
      </c>
      <c r="B16" s="76"/>
      <c r="C16" s="76"/>
      <c r="D16" s="76"/>
      <c r="E16" s="76"/>
      <c r="F16" s="76"/>
    </row>
    <row r="17" spans="1:6" x14ac:dyDescent="0.25">
      <c r="A17" s="12" t="s">
        <v>6</v>
      </c>
      <c r="B17" s="12" t="s">
        <v>9</v>
      </c>
      <c r="C17" s="12" t="s">
        <v>7</v>
      </c>
      <c r="D17" s="76" t="s">
        <v>8</v>
      </c>
      <c r="E17" s="76"/>
      <c r="F17" s="12" t="s">
        <v>21</v>
      </c>
    </row>
    <row r="18" spans="1:6" x14ac:dyDescent="0.25">
      <c r="A18" s="66" t="s">
        <v>46</v>
      </c>
      <c r="B18" s="67"/>
      <c r="C18" s="67"/>
      <c r="D18" s="67"/>
      <c r="E18" s="68"/>
      <c r="F18" s="13">
        <v>123781.3</v>
      </c>
    </row>
    <row r="19" spans="1:6" x14ac:dyDescent="0.25">
      <c r="A19" s="8">
        <v>45083</v>
      </c>
      <c r="B19" s="5">
        <v>163</v>
      </c>
      <c r="C19" s="5">
        <v>150061</v>
      </c>
      <c r="D19" s="58" t="s">
        <v>50</v>
      </c>
      <c r="E19" s="59"/>
      <c r="F19" s="17">
        <v>35639.56</v>
      </c>
    </row>
    <row r="20" spans="1:6" x14ac:dyDescent="0.25">
      <c r="A20" s="5"/>
      <c r="B20" s="5"/>
      <c r="C20" s="5"/>
      <c r="D20" s="58" t="s">
        <v>25</v>
      </c>
      <c r="E20" s="59"/>
      <c r="F20" s="17">
        <v>318.20999999999998</v>
      </c>
    </row>
    <row r="21" spans="1:6" x14ac:dyDescent="0.25">
      <c r="A21" s="8">
        <v>45107</v>
      </c>
      <c r="B21" s="5">
        <v>164</v>
      </c>
      <c r="C21" s="5">
        <v>150063</v>
      </c>
      <c r="D21" s="58" t="s">
        <v>52</v>
      </c>
      <c r="E21" s="59"/>
      <c r="F21" s="14">
        <v>30097.16</v>
      </c>
    </row>
    <row r="22" spans="1:6" x14ac:dyDescent="0.25">
      <c r="A22" s="8"/>
      <c r="B22" s="5"/>
      <c r="C22" s="5"/>
      <c r="D22" s="58" t="s">
        <v>25</v>
      </c>
      <c r="E22" s="59"/>
      <c r="F22" s="14">
        <v>268.72000000000003</v>
      </c>
    </row>
    <row r="23" spans="1:6" x14ac:dyDescent="0.25">
      <c r="A23" s="8">
        <v>45134</v>
      </c>
      <c r="B23" s="5">
        <v>170</v>
      </c>
      <c r="C23" s="5">
        <v>150065</v>
      </c>
      <c r="D23" s="58" t="s">
        <v>53</v>
      </c>
      <c r="E23" s="59"/>
      <c r="F23" s="14">
        <v>36279.68</v>
      </c>
    </row>
    <row r="24" spans="1:6" x14ac:dyDescent="0.25">
      <c r="A24" s="8"/>
      <c r="B24" s="5"/>
      <c r="C24" s="5"/>
      <c r="D24" s="58" t="s">
        <v>25</v>
      </c>
      <c r="E24" s="59"/>
      <c r="F24" s="14">
        <v>323.93</v>
      </c>
    </row>
    <row r="25" spans="1:6" ht="30.75" customHeight="1" x14ac:dyDescent="0.25">
      <c r="A25" s="9">
        <v>45169</v>
      </c>
      <c r="B25" s="6">
        <v>178</v>
      </c>
      <c r="C25" s="6">
        <v>150070</v>
      </c>
      <c r="D25" s="81" t="s">
        <v>55</v>
      </c>
      <c r="E25" s="82"/>
      <c r="F25" s="23">
        <v>14535.19</v>
      </c>
    </row>
    <row r="26" spans="1:6" x14ac:dyDescent="0.25">
      <c r="A26" s="9"/>
      <c r="B26" s="6"/>
      <c r="C26" s="6"/>
      <c r="D26" s="58" t="s">
        <v>25</v>
      </c>
      <c r="E26" s="59"/>
      <c r="F26" s="14">
        <v>129.78</v>
      </c>
    </row>
    <row r="27" spans="1:6" ht="31.5" customHeight="1" x14ac:dyDescent="0.25">
      <c r="A27" s="9">
        <v>45169</v>
      </c>
      <c r="B27" s="6">
        <v>180</v>
      </c>
      <c r="C27" s="6">
        <v>8885476</v>
      </c>
      <c r="D27" s="81" t="s">
        <v>56</v>
      </c>
      <c r="E27" s="82"/>
      <c r="F27" s="20">
        <v>6134.3</v>
      </c>
    </row>
    <row r="28" spans="1:6" x14ac:dyDescent="0.25">
      <c r="A28" s="8"/>
      <c r="B28" s="5"/>
      <c r="C28" s="5"/>
      <c r="D28" s="58" t="s">
        <v>25</v>
      </c>
      <c r="E28" s="59"/>
      <c r="F28" s="14">
        <v>54.77</v>
      </c>
    </row>
    <row r="29" spans="1:6" x14ac:dyDescent="0.25">
      <c r="A29" s="4"/>
      <c r="B29" s="5"/>
      <c r="C29" s="4"/>
      <c r="D29" s="83" t="s">
        <v>13</v>
      </c>
      <c r="E29" s="83"/>
      <c r="F29" s="18">
        <f>SUM(F19:F28)</f>
        <v>123781.29999999999</v>
      </c>
    </row>
    <row r="30" spans="1:6" x14ac:dyDescent="0.25">
      <c r="A30" s="4"/>
      <c r="B30" s="5"/>
      <c r="C30" s="4"/>
      <c r="D30" s="83" t="s">
        <v>22</v>
      </c>
      <c r="E30" s="83"/>
      <c r="F30" s="16">
        <f>F18-F29</f>
        <v>0</v>
      </c>
    </row>
    <row r="32" spans="1:6" x14ac:dyDescent="0.25">
      <c r="A32" s="76" t="s">
        <v>44</v>
      </c>
      <c r="B32" s="76"/>
      <c r="C32" s="76"/>
      <c r="D32" s="76"/>
      <c r="E32" s="76"/>
      <c r="F32" s="76"/>
    </row>
    <row r="33" spans="1:6" x14ac:dyDescent="0.25">
      <c r="A33" s="12" t="s">
        <v>6</v>
      </c>
      <c r="B33" s="12" t="s">
        <v>9</v>
      </c>
      <c r="C33" s="12" t="s">
        <v>7</v>
      </c>
      <c r="D33" s="76" t="s">
        <v>8</v>
      </c>
      <c r="E33" s="76"/>
      <c r="F33" s="12" t="s">
        <v>21</v>
      </c>
    </row>
    <row r="34" spans="1:6" x14ac:dyDescent="0.25">
      <c r="A34" s="66" t="s">
        <v>46</v>
      </c>
      <c r="B34" s="67"/>
      <c r="C34" s="67"/>
      <c r="D34" s="67"/>
      <c r="E34" s="68"/>
      <c r="F34" s="13">
        <v>3300</v>
      </c>
    </row>
    <row r="35" spans="1:6" x14ac:dyDescent="0.25">
      <c r="A35" s="8">
        <v>45107</v>
      </c>
      <c r="B35" s="5">
        <v>79</v>
      </c>
      <c r="C35" s="5"/>
      <c r="D35" s="29" t="s">
        <v>51</v>
      </c>
      <c r="E35" s="29"/>
      <c r="F35" s="14">
        <v>1087.54</v>
      </c>
    </row>
    <row r="36" spans="1:6" x14ac:dyDescent="0.25">
      <c r="A36" s="8"/>
      <c r="B36" s="5"/>
      <c r="C36" s="5"/>
      <c r="D36" s="58" t="s">
        <v>25</v>
      </c>
      <c r="E36" s="59"/>
      <c r="F36" s="14">
        <v>9.7100000000000009</v>
      </c>
    </row>
    <row r="37" spans="1:6" x14ac:dyDescent="0.25">
      <c r="A37" s="8">
        <v>45161</v>
      </c>
      <c r="B37" s="5">
        <v>82</v>
      </c>
      <c r="C37" s="5">
        <v>150069</v>
      </c>
      <c r="D37" s="29" t="s">
        <v>54</v>
      </c>
      <c r="E37" s="29"/>
      <c r="F37" s="14">
        <v>2019.72</v>
      </c>
    </row>
    <row r="38" spans="1:6" x14ac:dyDescent="0.25">
      <c r="A38" s="8"/>
      <c r="B38" s="5"/>
      <c r="C38" s="5"/>
      <c r="D38" s="58" t="s">
        <v>25</v>
      </c>
      <c r="E38" s="59"/>
      <c r="F38" s="14">
        <v>18.03</v>
      </c>
    </row>
    <row r="39" spans="1:6" x14ac:dyDescent="0.25">
      <c r="A39" s="8">
        <v>45271</v>
      </c>
      <c r="B39" s="5">
        <v>89</v>
      </c>
      <c r="C39" s="5">
        <v>8885478</v>
      </c>
      <c r="D39" s="58" t="s">
        <v>57</v>
      </c>
      <c r="E39" s="59"/>
      <c r="F39" s="14">
        <v>163.54</v>
      </c>
    </row>
    <row r="40" spans="1:6" x14ac:dyDescent="0.25">
      <c r="A40" s="8"/>
      <c r="B40" s="5"/>
      <c r="C40" s="5"/>
      <c r="D40" s="58" t="s">
        <v>25</v>
      </c>
      <c r="E40" s="59"/>
      <c r="F40" s="14">
        <v>1.46</v>
      </c>
    </row>
    <row r="41" spans="1:6" x14ac:dyDescent="0.25">
      <c r="A41" s="4"/>
      <c r="B41" s="5"/>
      <c r="C41" s="4"/>
      <c r="D41" s="83" t="s">
        <v>13</v>
      </c>
      <c r="E41" s="83"/>
      <c r="F41" s="15">
        <f>SUM(F35:F40)</f>
        <v>3300.0000000000005</v>
      </c>
    </row>
    <row r="42" spans="1:6" x14ac:dyDescent="0.25">
      <c r="A42" s="4"/>
      <c r="B42" s="5"/>
      <c r="C42" s="4"/>
      <c r="D42" s="83" t="s">
        <v>22</v>
      </c>
      <c r="E42" s="83"/>
      <c r="F42" s="16">
        <f>F34-F41</f>
        <v>0</v>
      </c>
    </row>
    <row r="43" spans="1:6" x14ac:dyDescent="0.25">
      <c r="B43" s="10"/>
      <c r="D43" s="7"/>
      <c r="E43" s="7"/>
      <c r="F43" s="19"/>
    </row>
    <row r="44" spans="1:6" x14ac:dyDescent="0.25">
      <c r="A44" s="66" t="s">
        <v>47</v>
      </c>
      <c r="B44" s="67"/>
      <c r="C44" s="67"/>
      <c r="D44" s="67"/>
      <c r="E44" s="67"/>
      <c r="F44" s="68"/>
    </row>
    <row r="45" spans="1:6" x14ac:dyDescent="0.25">
      <c r="A45" s="12" t="s">
        <v>6</v>
      </c>
      <c r="B45" s="12" t="s">
        <v>9</v>
      </c>
      <c r="C45" s="12" t="s">
        <v>7</v>
      </c>
      <c r="D45" s="66" t="s">
        <v>8</v>
      </c>
      <c r="E45" s="68"/>
      <c r="F45" s="12" t="s">
        <v>21</v>
      </c>
    </row>
    <row r="46" spans="1:6" x14ac:dyDescent="0.25">
      <c r="A46" s="8"/>
      <c r="B46" s="5"/>
      <c r="C46" s="5"/>
      <c r="D46" s="58" t="s">
        <v>24</v>
      </c>
      <c r="E46" s="59"/>
      <c r="F46" s="14">
        <v>2.54</v>
      </c>
    </row>
    <row r="47" spans="1:6" x14ac:dyDescent="0.25">
      <c r="A47" s="4"/>
      <c r="B47" s="5"/>
      <c r="C47" s="4"/>
      <c r="D47" s="79" t="s">
        <v>13</v>
      </c>
      <c r="E47" s="80"/>
      <c r="F47" s="15">
        <f>SUM(F46:F46)</f>
        <v>2.54</v>
      </c>
    </row>
  </sheetData>
  <mergeCells count="47">
    <mergeCell ref="B10:C10"/>
    <mergeCell ref="D46:E46"/>
    <mergeCell ref="D47:E47"/>
    <mergeCell ref="D38:E38"/>
    <mergeCell ref="D25:E25"/>
    <mergeCell ref="D26:E26"/>
    <mergeCell ref="D27:E27"/>
    <mergeCell ref="D28:E28"/>
    <mergeCell ref="D36:E36"/>
    <mergeCell ref="D37:E37"/>
    <mergeCell ref="D41:E41"/>
    <mergeCell ref="D42:E42"/>
    <mergeCell ref="A44:F44"/>
    <mergeCell ref="D45:E45"/>
    <mergeCell ref="D29:E29"/>
    <mergeCell ref="D30:E30"/>
    <mergeCell ref="A32:F32"/>
    <mergeCell ref="D33:E33"/>
    <mergeCell ref="A34:E34"/>
    <mergeCell ref="D35:E35"/>
    <mergeCell ref="D19:E19"/>
    <mergeCell ref="D20:E20"/>
    <mergeCell ref="D21:E21"/>
    <mergeCell ref="D22:E22"/>
    <mergeCell ref="D23:E23"/>
    <mergeCell ref="D24:E24"/>
    <mergeCell ref="B11:C11"/>
    <mergeCell ref="B13:C13"/>
    <mergeCell ref="B14:C14"/>
    <mergeCell ref="A16:F16"/>
    <mergeCell ref="D17:E17"/>
    <mergeCell ref="D39:E39"/>
    <mergeCell ref="D40:E40"/>
    <mergeCell ref="B6:C6"/>
    <mergeCell ref="E6:F6"/>
    <mergeCell ref="A1:F1"/>
    <mergeCell ref="A2:F2"/>
    <mergeCell ref="A3:F3"/>
    <mergeCell ref="B5:C5"/>
    <mergeCell ref="E5:F5"/>
    <mergeCell ref="A18:E18"/>
    <mergeCell ref="B7:C7"/>
    <mergeCell ref="E7:F7"/>
    <mergeCell ref="B8:C8"/>
    <mergeCell ref="E8:F8"/>
    <mergeCell ref="B9:C9"/>
    <mergeCell ref="E9:F9"/>
  </mergeCells>
  <phoneticPr fontId="5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CEMENTERIO</vt:lpstr>
      <vt:lpstr>LIQ. CEMENTERIO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El Rosario</dc:creator>
  <cp:lastModifiedBy>membrenoarevalo@gmail.com</cp:lastModifiedBy>
  <cp:lastPrinted>2024-07-09T14:29:39Z</cp:lastPrinted>
  <dcterms:created xsi:type="dcterms:W3CDTF">2023-03-28T19:16:49Z</dcterms:created>
  <dcterms:modified xsi:type="dcterms:W3CDTF">2024-10-10T19:05:06Z</dcterms:modified>
</cp:coreProperties>
</file>