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44" documentId="13_ncr:1_{C249C494-FAB6-495C-98A5-5C8984BB3E4C}" xr6:coauthVersionLast="47" xr6:coauthVersionMax="47" xr10:uidLastSave="{4FFD8F95-EEFF-4AA1-8E49-8BD709AABE33}"/>
  <bookViews>
    <workbookView xWindow="-120" yWindow="-120" windowWidth="24240" windowHeight="13140" xr2:uid="{00000000-000D-0000-FFFF-FFFF00000000}"/>
  </bookViews>
  <sheets>
    <sheet name="EL LIMITE" sheetId="26" r:id="rId1"/>
    <sheet name="LIQ. EL LIMITE" sheetId="27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6" l="1"/>
  <c r="D18" i="26" s="1"/>
  <c r="B13" i="27"/>
  <c r="F24" i="27"/>
  <c r="F35" i="27"/>
  <c r="F42" i="27" l="1"/>
  <c r="B10" i="27"/>
  <c r="B12" i="27" s="1"/>
  <c r="F36" i="27" l="1"/>
  <c r="C14" i="26"/>
  <c r="C13" i="26"/>
  <c r="F25" i="27"/>
  <c r="C16" i="26" l="1"/>
</calcChain>
</file>

<file path=xl/sharedStrings.xml><?xml version="1.0" encoding="utf-8"?>
<sst xmlns="http://schemas.openxmlformats.org/spreadsheetml/2006/main" count="95" uniqueCount="66">
  <si>
    <t>Asignacion de presupuesto:</t>
  </si>
  <si>
    <t>Srta. Sonia Elisabeth Ramirez Iraheta</t>
  </si>
  <si>
    <t>BANCO</t>
  </si>
  <si>
    <t>FUENTE DE FINANCIAMIENTO</t>
  </si>
  <si>
    <t>BANCO DE FOMENTO AGROPECUARIO</t>
  </si>
  <si>
    <t>FECHA DE FINALIZACION</t>
  </si>
  <si>
    <t>TOTAL DE LA INVERSION</t>
  </si>
  <si>
    <t>FECHA</t>
  </si>
  <si>
    <t>No. CHEQUE</t>
  </si>
  <si>
    <t>DESCRIPCIÓN</t>
  </si>
  <si>
    <t>No. FACTURA</t>
  </si>
  <si>
    <t>Fecha de finalizacion:</t>
  </si>
  <si>
    <t>Tesorero Municipal</t>
  </si>
  <si>
    <t>Alcalde Municipal</t>
  </si>
  <si>
    <t>TOTAL</t>
  </si>
  <si>
    <t xml:space="preserve">ALCALDIA MUNICIPAL DE EL ROSARIO </t>
  </si>
  <si>
    <t xml:space="preserve">N. CUENTA CORRIENTE </t>
  </si>
  <si>
    <t>EJECUTOR</t>
  </si>
  <si>
    <t>Alcaldia Municipal de El Rosario</t>
  </si>
  <si>
    <t xml:space="preserve">FECHA DE INICIO </t>
  </si>
  <si>
    <t>MONTO REAL INGRESADO</t>
  </si>
  <si>
    <t xml:space="preserve">DISPONIBLIDAD PRESUPUESTARIA </t>
  </si>
  <si>
    <t>GASTO</t>
  </si>
  <si>
    <t>SALDO</t>
  </si>
  <si>
    <t>Fecha de inicio:</t>
  </si>
  <si>
    <t>COMPRA DE CHEQUERA</t>
  </si>
  <si>
    <t>PAGO DE 1%</t>
  </si>
  <si>
    <t xml:space="preserve">                                                      ALCALDIA MUNICIPAL DE EL ROSARIO CUSCATLAN </t>
  </si>
  <si>
    <t xml:space="preserve">No. Cuenta corriente : </t>
  </si>
  <si>
    <t xml:space="preserve">Banco: </t>
  </si>
  <si>
    <t xml:space="preserve">Fuente de financiamiento: </t>
  </si>
  <si>
    <t>PRESTAMOS INTERNOS</t>
  </si>
  <si>
    <t>Monto real ingresado:</t>
  </si>
  <si>
    <t>ejecutor:</t>
  </si>
  <si>
    <t xml:space="preserve">Alcaldia Municipal de El Rosario </t>
  </si>
  <si>
    <t>A. REALIZADOR</t>
  </si>
  <si>
    <t>B. SUPERVISION</t>
  </si>
  <si>
    <t>C.  OTROS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</si>
  <si>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</si>
  <si>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</si>
  <si>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</si>
  <si>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</si>
  <si>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</si>
  <si>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</si>
  <si>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Sindico municipal</t>
  </si>
  <si>
    <t>contadora municipal</t>
  </si>
  <si>
    <t>EMPRESA EJECUTORA</t>
  </si>
  <si>
    <t>SUPERVISOR</t>
  </si>
  <si>
    <t xml:space="preserve">REALIZADOR </t>
  </si>
  <si>
    <t>MONTO CONTRACTUAL</t>
  </si>
  <si>
    <t>OTROS</t>
  </si>
  <si>
    <t>CONCRETEADO ENTRE EL LIMITE DE EL ROSARIO Y SAN RAFAEL CEDROS, MUNICIPIO DE EL ROSARIO, DEPARTAMENTO DE CUSCATLÁN</t>
  </si>
  <si>
    <t>100-180-800557-3</t>
  </si>
  <si>
    <t>1 DE ABRIL DE 2023</t>
  </si>
  <si>
    <t>31 DE MAYO DE 2023</t>
  </si>
  <si>
    <t>TH CONSTRUCTORA, S.A. DE C.V.</t>
  </si>
  <si>
    <t>CONSTRUMER, S.A DE C.V</t>
  </si>
  <si>
    <t>PAGO DE PRIMER ESTIMACION Y LIQUIDACION</t>
  </si>
  <si>
    <t>PAGO DE RETENCION DE 5% CONTRACTUAL</t>
  </si>
  <si>
    <t>PAGO DEL 60% DE SUPERVISION EXTERNA</t>
  </si>
  <si>
    <t>ANTICIPO DEL 30%</t>
  </si>
  <si>
    <t>PAGO DEL 40% DE SUPERVISION EXTERNA</t>
  </si>
  <si>
    <t>PAGO DE DEVOLUCIÓN DEL 5% DE RETENCION CONTRACTUAL</t>
  </si>
  <si>
    <t>Jefe UCP</t>
  </si>
  <si>
    <t>ORDEN DE CAMBIO #1</t>
  </si>
  <si>
    <t xml:space="preserve">DISPONIBILIDAD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</si>
</sst>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[$$-440A]* #,##0.00_-;\-[$$-440A]* #,##0.00_-;_-[$$-440A]* &quot;-&quot;??_-;_-@_-"/>
    <numFmt numFmtId="168" formatCode="_([$$-440A]* #,##0.00_);_([$$-440A]* \(#,##0.00\);_([$$-440A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6" xfId="0" applyNumberFormat="1" applyBorder="1"/>
    <xf numFmtId="0" fontId="1" fillId="9" borderId="1" xfId="0" applyFont="1" applyFill="1" applyBorder="1" applyAlignment="1">
      <alignment horizontal="center"/>
    </xf>
    <xf numFmtId="165" fontId="1" fillId="9" borderId="1" xfId="1" applyFont="1" applyFill="1" applyBorder="1"/>
    <xf numFmtId="168" fontId="0" fillId="0" borderId="1" xfId="1" applyNumberFormat="1" applyFont="1" applyFill="1" applyBorder="1"/>
    <xf numFmtId="168" fontId="1" fillId="0" borderId="1" xfId="1" applyNumberFormat="1" applyFont="1" applyBorder="1"/>
    <xf numFmtId="168" fontId="1" fillId="0" borderId="1" xfId="0" applyNumberFormat="1" applyFont="1" applyBorder="1"/>
    <xf numFmtId="165" fontId="2" fillId="0" borderId="1" xfId="1" applyFont="1" applyFill="1" applyBorder="1"/>
    <xf numFmtId="165" fontId="0" fillId="0" borderId="0" xfId="0" applyNumberFormat="1"/>
    <xf numFmtId="168" fontId="1" fillId="0" borderId="0" xfId="0" applyNumberFormat="1" applyFont="1"/>
    <xf numFmtId="167" fontId="0" fillId="0" borderId="0" xfId="0" applyNumberFormat="1"/>
    <xf numFmtId="0" fontId="0" fillId="4" borderId="1" xfId="0" applyFill="1" applyBorder="1"/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168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67" fontId="0" fillId="0" borderId="10" xfId="1" applyNumberFormat="1" applyFont="1" applyBorder="1" applyAlignment="1">
      <alignment horizontal="center"/>
    </xf>
    <xf numFmtId="167" fontId="0" fillId="0" borderId="11" xfId="1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0" xfId="2" applyNumberFormat="1" applyFont="1" applyBorder="1" applyAlignment="1">
      <alignment horizontal="center" vertical="center"/>
    </xf>
    <xf numFmtId="165" fontId="0" fillId="0" borderId="13" xfId="2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5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167" fontId="1" fillId="2" borderId="17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 wrapText="1"/>
    </xf>
    <xf numFmtId="0" fontId="1" fillId="10" borderId="18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8" fontId="0" fillId="8" borderId="1" xfId="1" applyNumberFormat="1" applyFont="1" applyFill="1" applyBorder="1" applyAlignment="1">
      <alignment horizontal="center"/>
    </xf>
    <xf numFmtId="44" fontId="0" fillId="8" borderId="1" xfId="1" applyNumberFormat="1" applyFont="1" applyFill="1" applyBorder="1" applyAlignment="1">
      <alignment horizontal="center"/>
    </xf>
    <xf numFmtId="167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8" fontId="0" fillId="8" borderId="2" xfId="0" applyNumberForma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64" fontId="0" fillId="8" borderId="4" xfId="0" applyNumberForma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35"/>
  <sheetViews>
    <sheetView tabSelected="1" view="pageLayout" zoomScaleNormal="100" workbookViewId="0">
      <selection activeCell="G16" sqref="G16"/>
    </sheetView>
  </sheetViews>
  <sheetFormatPr defaultColWidth="11.42578125" defaultRowHeight="15" x14ac:dyDescent="0.25"/>
  <cols>
    <col min="3" max="3" width="12.7109375" customWidth="1"/>
  </cols>
  <sheetData>
    <row r="1" spans="1:6" x14ac:dyDescent="0.25">
      <c r="A1" s="21" t="s">
        <v>27</v>
      </c>
      <c r="B1" s="21"/>
      <c r="C1" s="21"/>
      <c r="D1" s="21"/>
      <c r="E1" s="21"/>
      <c r="F1" s="21"/>
    </row>
    <row r="2" spans="1:6" ht="30" customHeight="1" x14ac:dyDescent="0.25">
      <c r="A2" s="22" t="s">
        <v>51</v>
      </c>
      <c r="B2" s="23"/>
      <c r="C2" s="23"/>
      <c r="D2" s="23"/>
      <c r="E2" s="23"/>
      <c r="F2" s="24"/>
    </row>
    <row r="3" spans="1:6" x14ac:dyDescent="0.25">
      <c r="A3" s="25" t="s">
        <v>28</v>
      </c>
      <c r="B3" s="25"/>
      <c r="C3" s="26" t="s">
        <v>52</v>
      </c>
      <c r="D3" s="26"/>
      <c r="E3" s="26"/>
      <c r="F3" s="26"/>
    </row>
    <row r="4" spans="1:6" x14ac:dyDescent="0.25">
      <c r="A4" s="25" t="s">
        <v>29</v>
      </c>
      <c r="B4" s="25"/>
      <c r="C4" s="26" t="s">
        <v>4</v>
      </c>
      <c r="D4" s="26"/>
      <c r="E4" s="26"/>
      <c r="F4" s="26"/>
    </row>
    <row r="5" spans="1:6" x14ac:dyDescent="0.25">
      <c r="A5" s="27" t="s">
        <v>30</v>
      </c>
      <c r="B5" s="27"/>
      <c r="C5" s="28" t="s">
        <v>31</v>
      </c>
      <c r="D5" s="28"/>
      <c r="E5" s="28"/>
      <c r="F5" s="28"/>
    </row>
    <row r="6" spans="1:6" x14ac:dyDescent="0.25">
      <c r="A6" s="25" t="s">
        <v>0</v>
      </c>
      <c r="B6" s="25"/>
      <c r="C6" s="29">
        <v>25001.41</v>
      </c>
      <c r="D6" s="29"/>
      <c r="E6" s="29"/>
      <c r="F6" s="29"/>
    </row>
    <row r="7" spans="1:6" x14ac:dyDescent="0.25">
      <c r="A7" s="25" t="s">
        <v>32</v>
      </c>
      <c r="B7" s="25"/>
      <c r="C7" s="29">
        <f>C6</f>
        <v>25001.41</v>
      </c>
      <c r="D7" s="29"/>
      <c r="E7" s="29"/>
      <c r="F7" s="29"/>
    </row>
    <row r="8" spans="1:6" x14ac:dyDescent="0.25">
      <c r="A8" s="25" t="s">
        <v>33</v>
      </c>
      <c r="B8" s="25"/>
      <c r="C8" s="26" t="s">
        <v>34</v>
      </c>
      <c r="D8" s="26"/>
      <c r="E8" s="26"/>
      <c r="F8" s="26"/>
    </row>
    <row r="9" spans="1:6" x14ac:dyDescent="0.25">
      <c r="A9" s="25" t="s">
        <v>24</v>
      </c>
      <c r="B9" s="25"/>
      <c r="C9" s="26" t="s">
        <v>53</v>
      </c>
      <c r="D9" s="26"/>
      <c r="E9" s="26"/>
      <c r="F9" s="26"/>
    </row>
    <row r="10" spans="1:6" x14ac:dyDescent="0.25">
      <c r="A10" s="25" t="s">
        <v>11</v>
      </c>
      <c r="B10" s="25"/>
      <c r="C10" s="26" t="s">
        <v>54</v>
      </c>
      <c r="D10" s="26"/>
      <c r="E10" s="26"/>
      <c r="F10" s="26"/>
    </row>
    <row r="11" spans="1:6" x14ac:dyDescent="0.25">
      <c r="C11" s="30"/>
      <c r="D11" s="30"/>
      <c r="E11" s="30"/>
    </row>
    <row r="12" spans="1:6" ht="15.75" thickBot="1" x14ac:dyDescent="0.3">
      <c r="C12" s="30"/>
      <c r="D12" s="30"/>
      <c r="E12" s="30"/>
    </row>
    <row r="13" spans="1:6" x14ac:dyDescent="0.25">
      <c r="A13" s="31" t="s">
        <v>35</v>
      </c>
      <c r="B13" s="32"/>
      <c r="C13" s="33">
        <f>'LIQ. EL LIMITE'!F24</f>
        <v>23693.57</v>
      </c>
      <c r="D13" s="33"/>
      <c r="E13" s="34"/>
    </row>
    <row r="14" spans="1:6" x14ac:dyDescent="0.25">
      <c r="A14" s="35" t="s">
        <v>36</v>
      </c>
      <c r="B14" s="36"/>
      <c r="C14" s="37">
        <f>'LIQ. EL LIMITE'!F35</f>
        <v>1100</v>
      </c>
      <c r="D14" s="37"/>
      <c r="E14" s="38"/>
    </row>
    <row r="15" spans="1:6" x14ac:dyDescent="0.25">
      <c r="A15" s="35" t="s">
        <v>37</v>
      </c>
      <c r="B15" s="36"/>
      <c r="C15" s="39">
        <v>1.41</v>
      </c>
      <c r="D15" s="39"/>
      <c r="E15" s="40"/>
    </row>
    <row r="16" spans="1:6" ht="15.75" thickBot="1" x14ac:dyDescent="0.3">
      <c r="A16" s="41" t="s">
        <v>38</v>
      </c>
      <c r="B16" s="42"/>
      <c r="C16" s="43">
        <f>SUM(C13:E15)</f>
        <v>24794.98</v>
      </c>
      <c r="D16" s="43"/>
      <c r="E16" s="44"/>
    </row>
    <row r="17" spans="1:7" ht="15.75" thickBot="1" x14ac:dyDescent="0.3"/>
    <row r="18" spans="1:7" ht="15" customHeight="1" thickBot="1" x14ac:dyDescent="0.3">
      <c r="A18" s="47" t="s">
        <v>65</v>
      </c>
      <c r="B18" s="48"/>
      <c r="C18" s="48"/>
      <c r="D18" s="45">
        <f>C7-C16</f>
        <v>206.43000000000029</v>
      </c>
      <c r="E18" s="46"/>
    </row>
    <row r="19" spans="1:7" x14ac:dyDescent="0.25">
      <c r="E19" t="s">
        <v>39</v>
      </c>
    </row>
    <row r="22" spans="1:7" ht="46.5" customHeight="1" x14ac:dyDescent="0.25"/>
    <row r="23" spans="1:7" x14ac:dyDescent="0.25">
      <c r="A23" s="50" t="s">
        <v>40</v>
      </c>
      <c r="B23" s="50"/>
      <c r="C23" s="50"/>
      <c r="E23" s="50" t="s">
        <v>41</v>
      </c>
      <c r="F23" s="50"/>
      <c r="G23" s="50"/>
    </row>
    <row r="24" spans="1:7" x14ac:dyDescent="0.25">
      <c r="A24" s="30" t="s">
        <v>63</v>
      </c>
      <c r="B24" s="30"/>
      <c r="C24" s="30"/>
      <c r="E24" s="30" t="s">
        <v>12</v>
      </c>
      <c r="F24" s="30"/>
      <c r="G24" s="30"/>
    </row>
    <row r="28" spans="1:7" ht="30" customHeight="1" x14ac:dyDescent="0.25"/>
    <row r="29" spans="1:7" x14ac:dyDescent="0.25">
      <c r="A29" s="51" t="s">
        <v>42</v>
      </c>
      <c r="B29" s="51"/>
      <c r="C29" s="51"/>
      <c r="E29" s="50" t="s">
        <v>43</v>
      </c>
      <c r="F29" s="50"/>
      <c r="G29" s="50"/>
    </row>
    <row r="30" spans="1:7" x14ac:dyDescent="0.25">
      <c r="A30" s="30" t="s">
        <v>13</v>
      </c>
      <c r="B30" s="30"/>
      <c r="C30" s="30"/>
      <c r="E30" s="30" t="s">
        <v>44</v>
      </c>
      <c r="F30" s="30"/>
      <c r="G30" s="30"/>
    </row>
    <row r="33" spans="3:5" ht="60" customHeight="1" x14ac:dyDescent="0.25"/>
    <row r="34" spans="3:5" x14ac:dyDescent="0.25">
      <c r="C34" s="49" t="s">
        <v>1</v>
      </c>
      <c r="D34" s="49"/>
      <c r="E34" s="49"/>
    </row>
    <row r="35" spans="3:5" x14ac:dyDescent="0.25">
      <c r="C35" s="30" t="s">
        <v>45</v>
      </c>
      <c r="D35" s="30"/>
      <c r="E35" s="30"/>
    </row>
  </sheetData>
  <mergeCells count="40">
    <mergeCell ref="A30:C30"/>
    <mergeCell ref="E30:G30"/>
    <mergeCell ref="C34:E34"/>
    <mergeCell ref="C35:E35"/>
    <mergeCell ref="A23:C23"/>
    <mergeCell ref="E23:G23"/>
    <mergeCell ref="A24:C24"/>
    <mergeCell ref="E24:G24"/>
    <mergeCell ref="A29:C29"/>
    <mergeCell ref="E29:G29"/>
    <mergeCell ref="A15:B15"/>
    <mergeCell ref="C15:E15"/>
    <mergeCell ref="A16:B16"/>
    <mergeCell ref="C16:E16"/>
    <mergeCell ref="D18:E18"/>
    <mergeCell ref="A18:C18"/>
    <mergeCell ref="C11:E11"/>
    <mergeCell ref="C12:E12"/>
    <mergeCell ref="A13:B13"/>
    <mergeCell ref="C13:E13"/>
    <mergeCell ref="A14:B14"/>
    <mergeCell ref="C14:E14"/>
    <mergeCell ref="A8:B8"/>
    <mergeCell ref="C8:F8"/>
    <mergeCell ref="A9:B9"/>
    <mergeCell ref="C9:F9"/>
    <mergeCell ref="A10:B10"/>
    <mergeCell ref="C10:F10"/>
    <mergeCell ref="A5:B5"/>
    <mergeCell ref="C5:F5"/>
    <mergeCell ref="A6:B6"/>
    <mergeCell ref="C6:F6"/>
    <mergeCell ref="A7:B7"/>
    <mergeCell ref="C7:F7"/>
    <mergeCell ref="A1:F1"/>
    <mergeCell ref="A2:F2"/>
    <mergeCell ref="A3:B3"/>
    <mergeCell ref="C3:F3"/>
    <mergeCell ref="A4:B4"/>
    <mergeCell ref="C4:F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2"/>
  <sheetViews>
    <sheetView view="pageLayout" zoomScaleNormal="100" workbookViewId="0">
      <selection activeCell="D13" sqref="D13"/>
    </sheetView>
  </sheetViews>
  <sheetFormatPr defaultColWidth="11.42578125" defaultRowHeight="15" x14ac:dyDescent="0.25"/>
  <cols>
    <col min="1" max="1" width="29.140625" customWidth="1"/>
    <col min="2" max="2" width="14.5703125" customWidth="1"/>
    <col min="3" max="3" width="14" customWidth="1"/>
    <col min="4" max="4" width="27" customWidth="1"/>
    <col min="5" max="5" width="16.7109375" customWidth="1"/>
    <col min="6" max="6" width="17" customWidth="1"/>
  </cols>
  <sheetData>
    <row r="1" spans="1:7" x14ac:dyDescent="0.25">
      <c r="A1" s="54"/>
      <c r="B1" s="54"/>
      <c r="C1" s="54"/>
      <c r="D1" s="54"/>
      <c r="E1" s="54"/>
      <c r="F1" s="54"/>
    </row>
    <row r="2" spans="1:7" x14ac:dyDescent="0.25">
      <c r="A2" s="55" t="s">
        <v>15</v>
      </c>
      <c r="B2" s="55"/>
      <c r="C2" s="55"/>
      <c r="D2" s="55"/>
      <c r="E2" s="55"/>
      <c r="F2" s="55"/>
    </row>
    <row r="3" spans="1:7" ht="17.25" customHeight="1" x14ac:dyDescent="0.25">
      <c r="A3" s="56" t="s">
        <v>51</v>
      </c>
      <c r="B3" s="56"/>
      <c r="C3" s="56"/>
      <c r="D3" s="56"/>
      <c r="E3" s="56"/>
      <c r="F3" s="56"/>
    </row>
    <row r="4" spans="1:7" x14ac:dyDescent="0.25">
      <c r="B4" s="3"/>
      <c r="C4" s="3"/>
    </row>
    <row r="5" spans="1:7" x14ac:dyDescent="0.25">
      <c r="A5" t="s">
        <v>16</v>
      </c>
      <c r="B5" s="57" t="s">
        <v>52</v>
      </c>
      <c r="C5" s="57"/>
      <c r="D5" t="s">
        <v>17</v>
      </c>
      <c r="E5" s="53" t="s">
        <v>18</v>
      </c>
      <c r="F5" s="53"/>
    </row>
    <row r="6" spans="1:7" x14ac:dyDescent="0.25">
      <c r="A6" t="s">
        <v>2</v>
      </c>
      <c r="B6" s="52" t="s">
        <v>4</v>
      </c>
      <c r="C6" s="52"/>
      <c r="D6" t="s">
        <v>19</v>
      </c>
      <c r="E6" s="53" t="s">
        <v>53</v>
      </c>
      <c r="F6" s="53"/>
    </row>
    <row r="7" spans="1:7" x14ac:dyDescent="0.25">
      <c r="A7" t="s">
        <v>3</v>
      </c>
      <c r="B7" s="57" t="s">
        <v>31</v>
      </c>
      <c r="C7" s="57"/>
      <c r="D7" s="2" t="s">
        <v>5</v>
      </c>
      <c r="E7" s="53" t="s">
        <v>54</v>
      </c>
      <c r="F7" s="53"/>
    </row>
    <row r="8" spans="1:7" x14ac:dyDescent="0.25">
      <c r="A8" s="2" t="s">
        <v>20</v>
      </c>
      <c r="B8" s="61">
        <v>25001.41</v>
      </c>
      <c r="C8" s="61"/>
      <c r="D8" t="s">
        <v>46</v>
      </c>
      <c r="E8" s="53" t="s">
        <v>55</v>
      </c>
      <c r="F8" s="53"/>
    </row>
    <row r="9" spans="1:7" x14ac:dyDescent="0.25">
      <c r="A9" t="s">
        <v>64</v>
      </c>
      <c r="B9" s="62">
        <v>0</v>
      </c>
      <c r="C9" s="62"/>
      <c r="D9" t="s">
        <v>47</v>
      </c>
      <c r="E9" s="53" t="s">
        <v>56</v>
      </c>
      <c r="F9" s="53"/>
    </row>
    <row r="10" spans="1:7" x14ac:dyDescent="0.25">
      <c r="A10" t="s">
        <v>14</v>
      </c>
      <c r="B10" s="63">
        <f>B8+B9</f>
        <v>25001.41</v>
      </c>
      <c r="C10" s="64"/>
    </row>
    <row r="12" spans="1:7" x14ac:dyDescent="0.25">
      <c r="A12" t="s">
        <v>21</v>
      </c>
      <c r="B12" s="65">
        <f>B10-B13</f>
        <v>206.43000000000029</v>
      </c>
      <c r="C12" s="66"/>
      <c r="D12" s="1" t="s">
        <v>39</v>
      </c>
      <c r="E12" s="20"/>
    </row>
    <row r="13" spans="1:7" x14ac:dyDescent="0.25">
      <c r="A13" t="s">
        <v>6</v>
      </c>
      <c r="B13" s="65">
        <f>+F24+F35+F42</f>
        <v>24794.98</v>
      </c>
      <c r="C13" s="67"/>
      <c r="D13" s="11" t="s">
        <v>39</v>
      </c>
    </row>
    <row r="15" spans="1:7" x14ac:dyDescent="0.25">
      <c r="A15" s="68" t="s">
        <v>48</v>
      </c>
      <c r="B15" s="68"/>
      <c r="C15" s="68"/>
      <c r="D15" s="68"/>
      <c r="E15" s="68"/>
      <c r="F15" s="68"/>
    </row>
    <row r="16" spans="1:7" x14ac:dyDescent="0.25">
      <c r="A16" s="12" t="s">
        <v>7</v>
      </c>
      <c r="B16" s="12" t="s">
        <v>10</v>
      </c>
      <c r="C16" s="12" t="s">
        <v>8</v>
      </c>
      <c r="D16" s="68" t="s">
        <v>9</v>
      </c>
      <c r="E16" s="68"/>
      <c r="F16" s="12" t="s">
        <v>22</v>
      </c>
      <c r="G16" s="18"/>
    </row>
    <row r="17" spans="1:7" x14ac:dyDescent="0.25">
      <c r="A17" s="58" t="s">
        <v>49</v>
      </c>
      <c r="B17" s="59"/>
      <c r="C17" s="59"/>
      <c r="D17" s="59"/>
      <c r="E17" s="60"/>
      <c r="F17" s="13">
        <v>23693.57</v>
      </c>
    </row>
    <row r="18" spans="1:7" x14ac:dyDescent="0.25">
      <c r="A18" s="8">
        <v>45016</v>
      </c>
      <c r="B18" s="5">
        <v>152</v>
      </c>
      <c r="C18" s="5">
        <v>148951</v>
      </c>
      <c r="D18" s="69" t="s">
        <v>60</v>
      </c>
      <c r="E18" s="70"/>
      <c r="F18" s="17">
        <v>7045.17</v>
      </c>
    </row>
    <row r="19" spans="1:7" x14ac:dyDescent="0.25">
      <c r="A19" s="5"/>
      <c r="B19" s="5"/>
      <c r="C19" s="5"/>
      <c r="D19" s="69" t="s">
        <v>26</v>
      </c>
      <c r="E19" s="70"/>
      <c r="F19" s="17">
        <v>62.9</v>
      </c>
    </row>
    <row r="20" spans="1:7" x14ac:dyDescent="0.25">
      <c r="A20" s="8">
        <v>45061</v>
      </c>
      <c r="B20" s="5">
        <v>157</v>
      </c>
      <c r="C20" s="5">
        <v>148955</v>
      </c>
      <c r="D20" s="69" t="s">
        <v>57</v>
      </c>
      <c r="E20" s="70"/>
      <c r="F20" s="14">
        <v>15264.53</v>
      </c>
      <c r="G20" t="s">
        <v>39</v>
      </c>
    </row>
    <row r="21" spans="1:7" x14ac:dyDescent="0.25">
      <c r="A21" s="8"/>
      <c r="B21" s="5"/>
      <c r="C21" s="5"/>
      <c r="D21" s="69" t="s">
        <v>26</v>
      </c>
      <c r="E21" s="70"/>
      <c r="F21" s="14">
        <v>136.29</v>
      </c>
    </row>
    <row r="22" spans="1:7" x14ac:dyDescent="0.25">
      <c r="A22" s="8">
        <v>45061</v>
      </c>
      <c r="B22" s="5">
        <v>158</v>
      </c>
      <c r="C22" s="5">
        <v>148956</v>
      </c>
      <c r="D22" s="69" t="s">
        <v>58</v>
      </c>
      <c r="E22" s="70"/>
      <c r="F22" s="14">
        <v>1174.2</v>
      </c>
    </row>
    <row r="23" spans="1:7" x14ac:dyDescent="0.25">
      <c r="A23" s="8"/>
      <c r="B23" s="5"/>
      <c r="C23" s="5"/>
      <c r="D23" s="69" t="s">
        <v>26</v>
      </c>
      <c r="E23" s="70"/>
      <c r="F23" s="14">
        <v>10.48</v>
      </c>
    </row>
    <row r="24" spans="1:7" x14ac:dyDescent="0.25">
      <c r="A24" s="4"/>
      <c r="B24" s="5"/>
      <c r="C24" s="4"/>
      <c r="D24" s="71" t="s">
        <v>14</v>
      </c>
      <c r="E24" s="71"/>
      <c r="F24" s="15">
        <f>SUM(F18:F23)</f>
        <v>23693.57</v>
      </c>
    </row>
    <row r="25" spans="1:7" x14ac:dyDescent="0.25">
      <c r="A25" s="4"/>
      <c r="B25" s="5"/>
      <c r="C25" s="4"/>
      <c r="D25" s="71" t="s">
        <v>23</v>
      </c>
      <c r="E25" s="71"/>
      <c r="F25" s="16">
        <f>F17-F24</f>
        <v>0</v>
      </c>
    </row>
    <row r="27" spans="1:7" x14ac:dyDescent="0.25">
      <c r="A27" s="68" t="s">
        <v>47</v>
      </c>
      <c r="B27" s="68"/>
      <c r="C27" s="68"/>
      <c r="D27" s="68"/>
      <c r="E27" s="68"/>
      <c r="F27" s="68"/>
    </row>
    <row r="28" spans="1:7" x14ac:dyDescent="0.25">
      <c r="A28" s="12" t="s">
        <v>7</v>
      </c>
      <c r="B28" s="12" t="s">
        <v>10</v>
      </c>
      <c r="C28" s="12" t="s">
        <v>8</v>
      </c>
      <c r="D28" s="68" t="s">
        <v>9</v>
      </c>
      <c r="E28" s="68"/>
      <c r="F28" s="12" t="s">
        <v>22</v>
      </c>
    </row>
    <row r="29" spans="1:7" x14ac:dyDescent="0.25">
      <c r="A29" s="58" t="s">
        <v>49</v>
      </c>
      <c r="B29" s="59"/>
      <c r="C29" s="59"/>
      <c r="D29" s="59"/>
      <c r="E29" s="60"/>
      <c r="F29" s="13">
        <v>1100</v>
      </c>
    </row>
    <row r="30" spans="1:7" x14ac:dyDescent="0.25">
      <c r="A30" s="8">
        <v>45044</v>
      </c>
      <c r="B30" s="5">
        <v>76</v>
      </c>
      <c r="C30" s="5">
        <v>148953</v>
      </c>
      <c r="D30" s="25" t="s">
        <v>59</v>
      </c>
      <c r="E30" s="25"/>
      <c r="F30" s="14">
        <v>621.45000000000005</v>
      </c>
    </row>
    <row r="31" spans="1:7" x14ac:dyDescent="0.25">
      <c r="A31" s="8"/>
      <c r="B31" s="5"/>
      <c r="C31" s="5"/>
      <c r="D31" s="69" t="s">
        <v>26</v>
      </c>
      <c r="E31" s="70"/>
      <c r="F31" s="14">
        <v>5.55</v>
      </c>
    </row>
    <row r="32" spans="1:7" x14ac:dyDescent="0.25">
      <c r="A32" s="8">
        <v>45107</v>
      </c>
      <c r="B32" s="5">
        <v>78</v>
      </c>
      <c r="C32" s="5">
        <v>148958</v>
      </c>
      <c r="D32" s="25" t="s">
        <v>61</v>
      </c>
      <c r="E32" s="25"/>
      <c r="F32" s="14">
        <v>414.3</v>
      </c>
    </row>
    <row r="33" spans="1:6" x14ac:dyDescent="0.25">
      <c r="A33" s="8"/>
      <c r="B33" s="5"/>
      <c r="C33" s="5"/>
      <c r="D33" s="69" t="s">
        <v>26</v>
      </c>
      <c r="E33" s="70"/>
      <c r="F33" s="14">
        <v>3.7</v>
      </c>
    </row>
    <row r="34" spans="1:6" ht="29.25" customHeight="1" x14ac:dyDescent="0.25">
      <c r="A34" s="9">
        <v>45183</v>
      </c>
      <c r="B34" s="6">
        <v>84</v>
      </c>
      <c r="C34" s="6">
        <v>148960</v>
      </c>
      <c r="D34" s="72" t="s">
        <v>62</v>
      </c>
      <c r="E34" s="73"/>
      <c r="F34" s="14">
        <v>55</v>
      </c>
    </row>
    <row r="35" spans="1:6" x14ac:dyDescent="0.25">
      <c r="A35" s="4"/>
      <c r="B35" s="5"/>
      <c r="C35" s="4"/>
      <c r="D35" s="71" t="s">
        <v>14</v>
      </c>
      <c r="E35" s="71"/>
      <c r="F35" s="15">
        <f>SUM(F30:F34)</f>
        <v>1100</v>
      </c>
    </row>
    <row r="36" spans="1:6" x14ac:dyDescent="0.25">
      <c r="A36" s="4"/>
      <c r="B36" s="5"/>
      <c r="C36" s="4"/>
      <c r="D36" s="71" t="s">
        <v>23</v>
      </c>
      <c r="E36" s="71"/>
      <c r="F36" s="16">
        <f>F29-F35</f>
        <v>0</v>
      </c>
    </row>
    <row r="37" spans="1:6" x14ac:dyDescent="0.25">
      <c r="B37" s="10"/>
      <c r="D37" s="7"/>
      <c r="E37" s="7"/>
      <c r="F37" s="19"/>
    </row>
    <row r="38" spans="1:6" x14ac:dyDescent="0.25">
      <c r="A38" s="68" t="s">
        <v>50</v>
      </c>
      <c r="B38" s="68"/>
      <c r="C38" s="68"/>
      <c r="D38" s="68"/>
      <c r="E38" s="68"/>
      <c r="F38" s="68"/>
    </row>
    <row r="39" spans="1:6" x14ac:dyDescent="0.25">
      <c r="A39" s="12" t="s">
        <v>7</v>
      </c>
      <c r="B39" s="12" t="s">
        <v>10</v>
      </c>
      <c r="C39" s="12" t="s">
        <v>8</v>
      </c>
      <c r="D39" s="68" t="s">
        <v>9</v>
      </c>
      <c r="E39" s="68"/>
      <c r="F39" s="12" t="s">
        <v>22</v>
      </c>
    </row>
    <row r="40" spans="1:6" x14ac:dyDescent="0.25">
      <c r="A40" s="8"/>
      <c r="B40" s="5"/>
      <c r="C40" s="5"/>
      <c r="D40" s="25" t="s">
        <v>25</v>
      </c>
      <c r="E40" s="25"/>
      <c r="F40" s="14">
        <v>1.41</v>
      </c>
    </row>
    <row r="41" spans="1:6" x14ac:dyDescent="0.25">
      <c r="A41" s="8"/>
      <c r="B41" s="5"/>
      <c r="C41" s="5"/>
      <c r="D41" s="25"/>
      <c r="E41" s="25"/>
      <c r="F41" s="14"/>
    </row>
    <row r="42" spans="1:6" x14ac:dyDescent="0.25">
      <c r="A42" s="4"/>
      <c r="B42" s="5"/>
      <c r="C42" s="4"/>
      <c r="D42" s="71" t="s">
        <v>14</v>
      </c>
      <c r="E42" s="71"/>
      <c r="F42" s="15">
        <f>SUM(F40:F41)</f>
        <v>1.41</v>
      </c>
    </row>
  </sheetData>
  <mergeCells count="42">
    <mergeCell ref="D39:E39"/>
    <mergeCell ref="D40:E40"/>
    <mergeCell ref="D41:E41"/>
    <mergeCell ref="D42:E42"/>
    <mergeCell ref="D19:E19"/>
    <mergeCell ref="D33:E33"/>
    <mergeCell ref="D32:E32"/>
    <mergeCell ref="D18:E18"/>
    <mergeCell ref="D35:E35"/>
    <mergeCell ref="D36:E36"/>
    <mergeCell ref="A38:F38"/>
    <mergeCell ref="A27:F27"/>
    <mergeCell ref="D28:E28"/>
    <mergeCell ref="A29:E29"/>
    <mergeCell ref="D30:E30"/>
    <mergeCell ref="D31:E31"/>
    <mergeCell ref="D20:E20"/>
    <mergeCell ref="D21:E21"/>
    <mergeCell ref="D22:E22"/>
    <mergeCell ref="D23:E23"/>
    <mergeCell ref="D24:E24"/>
    <mergeCell ref="D25:E25"/>
    <mergeCell ref="D34:E34"/>
    <mergeCell ref="A17:E17"/>
    <mergeCell ref="B7:C7"/>
    <mergeCell ref="E7:F7"/>
    <mergeCell ref="B8:C8"/>
    <mergeCell ref="E8:F8"/>
    <mergeCell ref="B9:C9"/>
    <mergeCell ref="E9:F9"/>
    <mergeCell ref="B10:C10"/>
    <mergeCell ref="B12:C12"/>
    <mergeCell ref="B13:C13"/>
    <mergeCell ref="A15:F15"/>
    <mergeCell ref="D16:E16"/>
    <mergeCell ref="B6:C6"/>
    <mergeCell ref="E6:F6"/>
    <mergeCell ref="A1:F1"/>
    <mergeCell ref="A2:F2"/>
    <mergeCell ref="A3:F3"/>
    <mergeCell ref="B5:C5"/>
    <mergeCell ref="E5:F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 LIMITE</vt:lpstr>
      <vt:lpstr>LIQ. EL LIMITE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2024-10-10T17:30:59Z</dcterms:modified>
</cp:coreProperties>
</file>