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8ABCE17F-77AC-477B-ABCF-929800B3C290}"/>
  <bookViews>
    <workbookView xWindow="-120" yWindow="-120" windowWidth="24240" windowHeight="13140" activeTab="1" xr2:uid="{00000000-000D-0000-FFFF-FFFF00000000}"/>
  </bookViews>
  <sheets>
    <sheet name="AUXI. DESECHOS" sheetId="11" r:id="rId1"/>
    <sheet name="LIQ. AUXI DESECHOS" sheetId="1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1" l="1"/>
  <c r="C7" i="11"/>
  <c r="H102" i="12"/>
  <c r="H103" i="12" s="1"/>
  <c r="H75" i="12"/>
  <c r="H76" i="12" s="1"/>
  <c r="H22" i="12"/>
  <c r="D18" i="11" l="1"/>
  <c r="D14" i="12"/>
  <c r="D11" i="12" l="1"/>
  <c r="H23" i="12" l="1"/>
  <c r="D13" i="12" s="1"/>
</calcChain>
</file>

<file path=xl/sharedStrings.xml><?xml version="1.0" encoding="utf-8"?>
<sst xmlns="http://schemas.openxmlformats.org/spreadsheetml/2006/main" count="151" uniqueCount="74">
  <si>
    <t>Asignacion de presupuesto:</t>
  </si>
  <si>
    <t>FODES 120 LIBRE DISPONIBILIDAD</t>
  </si>
  <si>
    <t>MANO DE OBRA</t>
  </si>
  <si>
    <t>TRANSPORTE</t>
  </si>
  <si>
    <t>Srta. Sonia Elisabeth Ramirez Iraheta</t>
  </si>
  <si>
    <t>N. CUENTA CORRIENTE</t>
  </si>
  <si>
    <t>BANCO</t>
  </si>
  <si>
    <t>FUENTE DE FINANCIAMIENTO</t>
  </si>
  <si>
    <t>ASIGNACION PRESUPUESTARIA</t>
  </si>
  <si>
    <t>REFUERZO</t>
  </si>
  <si>
    <t xml:space="preserve">TOTAL </t>
  </si>
  <si>
    <t>BANCO DE FOMENTO AGROPECUARIO</t>
  </si>
  <si>
    <t>EJEUTOR</t>
  </si>
  <si>
    <t>FECHA DE INICIO</t>
  </si>
  <si>
    <t>FECHA DE FINALIZACION</t>
  </si>
  <si>
    <t xml:space="preserve">ALCALDIA MUNICIPAL DE ELROSARIO </t>
  </si>
  <si>
    <t>DISPONIBILIDAD PRESUPUESTARIA</t>
  </si>
  <si>
    <t>TOTAL DE LA INVERSION</t>
  </si>
  <si>
    <t>FECHA</t>
  </si>
  <si>
    <t>No.FACTURA</t>
  </si>
  <si>
    <t>No.CHEQUE</t>
  </si>
  <si>
    <t>DESCRIPCION</t>
  </si>
  <si>
    <t>SALDO INICIAL</t>
  </si>
  <si>
    <t>GASTOS</t>
  </si>
  <si>
    <t>Fecha de finalizacion:</t>
  </si>
  <si>
    <t>Tesorero Municipal</t>
  </si>
  <si>
    <t>Alcalde Municipal</t>
  </si>
  <si>
    <t>B. MANO DE OBRA</t>
  </si>
  <si>
    <t>C. TRANSPORTE</t>
  </si>
  <si>
    <t>TOTAL</t>
  </si>
  <si>
    <t xml:space="preserve">ALCALDIA MUNICIPAL DE EL ROSARIO </t>
  </si>
  <si>
    <t>MONTO REAL INGRESADO</t>
  </si>
  <si>
    <t>SALDO</t>
  </si>
  <si>
    <t>Fecha de inicio:</t>
  </si>
  <si>
    <t>COMPRA DE CHEQUERA</t>
  </si>
  <si>
    <t>100-180-800549-2</t>
  </si>
  <si>
    <t>PROYECTO: RECOLECCION Y MANTENIMIENTO DE DESECHOS SOLIDOS 2023</t>
  </si>
  <si>
    <t>COMPRA DE HERRAMIENTAS</t>
  </si>
  <si>
    <t>PAGO DE MOTORISTA DE CAMION RECOLECTOR DE BASURA</t>
  </si>
  <si>
    <t>PAGO DE AUXILIAR CAMION RECOLECION DE BASURA</t>
  </si>
  <si>
    <t>32772,32058,30792,29171,28249,26580,</t>
  </si>
  <si>
    <t>PAGO DE COMBUSTIBLE</t>
  </si>
  <si>
    <t>PAGO DE MANO DE OBRA POR MANTENIMIENTO PREVENTIVO DE VEHICULO HINO PLACA N 97-76</t>
  </si>
  <si>
    <t>PAGO POR COMPRA DE MATERIALES PARA MANTENIMIENTO PREVENTIVO</t>
  </si>
  <si>
    <t xml:space="preserve">SUMINISTRO DE COMBUSTIBLE </t>
  </si>
  <si>
    <t>34285,35662, 37213, 39288,51.02</t>
  </si>
  <si>
    <t xml:space="preserve">PAGO DE RENTA </t>
  </si>
  <si>
    <t>PAGO DE 1%</t>
  </si>
  <si>
    <t>COMPRA DE UTENSILIOS PARA PERSONAL DE DESECHO SOLIDOS</t>
  </si>
  <si>
    <t>COMPRA DE LLANTAS PARA VEHICULO HINO PLACA N-9776</t>
  </si>
  <si>
    <t xml:space="preserve">No. Cuenta corriente : </t>
  </si>
  <si>
    <t xml:space="preserve">Banco: </t>
  </si>
  <si>
    <t xml:space="preserve">Fuente de financiamiento: </t>
  </si>
  <si>
    <t>Monto real ingresado:</t>
  </si>
  <si>
    <t>ejecutor: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</si>
  <si>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</si>
  <si>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</si>
  <si>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</si>
  <si>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</si>
  <si>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</si>
  <si>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</si>
  <si>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</si>
  <si>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Sindico municipal</t>
  </si>
  <si>
    <t>contadora municipal</t>
  </si>
  <si>
    <t>20 DE ENERO DE 2023</t>
  </si>
  <si>
    <t>31 DE DICIEMBRE DE 2023</t>
  </si>
  <si>
    <t>PAGO DEL 1%</t>
  </si>
  <si>
    <t>MANTENIMIENTO PREVENTIVO DEL CAMION MERCEDES BENZ</t>
  </si>
  <si>
    <t>PAGO POR MANTENIMIENTO PREVENTIVO</t>
  </si>
  <si>
    <t>Jefe UCP</t>
  </si>
  <si>
    <t xml:space="preserve">DISPONIBILIDAD </t>
  </si>
  <si>
    <t xml:space="preserve"> ALCALDIA MUNICIPAL DE EL ROSARIO CUSCATLAN </t>
  </si>
  <si>
    <t>RECOLECCION Y MANTENIMIENTO DE DESECHOS SOLIDOS 2023</t>
  </si>
  <si>
    <t>A. COMPRA DE 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</si>
</sst>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$-440A]* #,##0.00_-;\-[$$-440A]* #,##0.00_-;_-[$$-440A]* &quot;-&quot;??_-;_-@_-"/>
    <numFmt numFmtId="167" formatCode="_([$$-440A]* #,##0.00_);_([$$-440A]* \(#,##0.00\);_([$$-440A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/>
    </xf>
    <xf numFmtId="0" fontId="6" fillId="8" borderId="2" xfId="0" applyFont="1" applyFill="1" applyBorder="1"/>
    <xf numFmtId="14" fontId="7" fillId="0" borderId="2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2" applyNumberFormat="1" applyFont="1" applyBorder="1" applyAlignment="1">
      <alignment horizontal="center" vertical="center"/>
    </xf>
    <xf numFmtId="164" fontId="0" fillId="0" borderId="10" xfId="2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9" borderId="14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166" fontId="1" fillId="9" borderId="14" xfId="0" applyNumberFormat="1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6" fontId="0" fillId="0" borderId="7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167" fontId="0" fillId="0" borderId="1" xfId="1" applyNumberFormat="1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14" fontId="7" fillId="0" borderId="2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4" fontId="7" fillId="0" borderId="2" xfId="1" applyFont="1" applyFill="1" applyBorder="1" applyAlignment="1">
      <alignment horizontal="center"/>
    </xf>
    <xf numFmtId="164" fontId="7" fillId="0" borderId="4" xfId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7" fillId="0" borderId="1" xfId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4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6" fillId="8" borderId="2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164" fontId="6" fillId="8" borderId="2" xfId="1" applyFont="1" applyFill="1" applyBorder="1" applyAlignment="1">
      <alignment horizontal="center"/>
    </xf>
    <xf numFmtId="164" fontId="6" fillId="8" borderId="4" xfId="1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14" fontId="7" fillId="0" borderId="4" xfId="0" applyNumberFormat="1" applyFont="1" applyBorder="1" applyAlignment="1">
      <alignment horizontal="center" vertical="center"/>
    </xf>
    <xf numFmtId="164" fontId="7" fillId="0" borderId="2" xfId="1" applyFont="1" applyFill="1" applyBorder="1" applyAlignment="1">
      <alignment horizontal="center" vertical="center"/>
    </xf>
    <xf numFmtId="164" fontId="7" fillId="0" borderId="4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8" fillId="0" borderId="1" xfId="1" applyFont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2" xfId="1" applyFont="1" applyBorder="1" applyAlignment="1">
      <alignment horizontal="center" vertical="center"/>
    </xf>
    <xf numFmtId="164" fontId="8" fillId="0" borderId="4" xfId="1" applyFont="1" applyBorder="1" applyAlignment="1">
      <alignment horizontal="center" vertical="center"/>
    </xf>
    <xf numFmtId="4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view="pageLayout" topLeftCell="A5" zoomScaleNormal="100" workbookViewId="0">
      <selection sqref="A1:G35"/>
    </sheetView>
  </sheetViews>
  <sheetFormatPr defaultColWidth="9.140625" defaultRowHeight="15" x14ac:dyDescent="0.25"/>
  <cols>
    <col min="1" max="1" width="13.140625" customWidth="1"/>
    <col min="2" max="2" width="13.28515625" customWidth="1"/>
  </cols>
  <sheetData>
    <row r="1" spans="1:6" x14ac:dyDescent="0.25">
      <c r="A1" s="57" t="s">
        <v>71</v>
      </c>
      <c r="B1" s="58"/>
      <c r="C1" s="58"/>
      <c r="D1" s="58"/>
      <c r="E1" s="58"/>
      <c r="F1" s="59"/>
    </row>
    <row r="2" spans="1:6" ht="24" customHeight="1" x14ac:dyDescent="0.25">
      <c r="A2" s="60" t="s">
        <v>72</v>
      </c>
      <c r="B2" s="61"/>
      <c r="C2" s="61"/>
      <c r="D2" s="61"/>
      <c r="E2" s="61"/>
      <c r="F2" s="62"/>
    </row>
    <row r="3" spans="1:6" x14ac:dyDescent="0.25">
      <c r="A3" s="49" t="s">
        <v>50</v>
      </c>
      <c r="B3" s="49"/>
      <c r="C3" s="51" t="s">
        <v>35</v>
      </c>
      <c r="D3" s="52"/>
      <c r="E3" s="52"/>
      <c r="F3" s="53"/>
    </row>
    <row r="4" spans="1:6" x14ac:dyDescent="0.25">
      <c r="A4" s="49" t="s">
        <v>51</v>
      </c>
      <c r="B4" s="49"/>
      <c r="C4" s="50" t="s">
        <v>11</v>
      </c>
      <c r="D4" s="50"/>
      <c r="E4" s="50"/>
      <c r="F4" s="50"/>
    </row>
    <row r="5" spans="1:6" x14ac:dyDescent="0.25">
      <c r="A5" s="54" t="s">
        <v>52</v>
      </c>
      <c r="B5" s="54"/>
      <c r="C5" s="55" t="s">
        <v>1</v>
      </c>
      <c r="D5" s="55"/>
      <c r="E5" s="55"/>
      <c r="F5" s="55"/>
    </row>
    <row r="6" spans="1:6" x14ac:dyDescent="0.25">
      <c r="A6" s="49" t="s">
        <v>0</v>
      </c>
      <c r="B6" s="49"/>
      <c r="C6" s="56">
        <v>28913.5</v>
      </c>
      <c r="D6" s="56"/>
      <c r="E6" s="56"/>
      <c r="F6" s="56"/>
    </row>
    <row r="7" spans="1:6" x14ac:dyDescent="0.25">
      <c r="A7" s="49" t="s">
        <v>53</v>
      </c>
      <c r="B7" s="49"/>
      <c r="C7" s="56">
        <f>C6</f>
        <v>28913.5</v>
      </c>
      <c r="D7" s="56"/>
      <c r="E7" s="56"/>
      <c r="F7" s="56"/>
    </row>
    <row r="8" spans="1:6" x14ac:dyDescent="0.25">
      <c r="A8" s="49" t="s">
        <v>54</v>
      </c>
      <c r="B8" s="49"/>
      <c r="C8" s="50" t="s">
        <v>55</v>
      </c>
      <c r="D8" s="50"/>
      <c r="E8" s="50"/>
      <c r="F8" s="50"/>
    </row>
    <row r="9" spans="1:6" x14ac:dyDescent="0.25">
      <c r="A9" s="49" t="s">
        <v>33</v>
      </c>
      <c r="B9" s="49"/>
      <c r="C9" s="51" t="s">
        <v>64</v>
      </c>
      <c r="D9" s="52"/>
      <c r="E9" s="52"/>
      <c r="F9" s="53"/>
    </row>
    <row r="10" spans="1:6" x14ac:dyDescent="0.25">
      <c r="A10" s="49" t="s">
        <v>24</v>
      </c>
      <c r="B10" s="49"/>
      <c r="C10" s="51" t="s">
        <v>65</v>
      </c>
      <c r="D10" s="52"/>
      <c r="E10" s="52"/>
      <c r="F10" s="53"/>
    </row>
    <row r="11" spans="1:6" x14ac:dyDescent="0.25">
      <c r="C11" s="27"/>
      <c r="D11" s="27"/>
      <c r="E11" s="27"/>
    </row>
    <row r="12" spans="1:6" ht="15.75" thickBot="1" x14ac:dyDescent="0.3">
      <c r="C12" s="27"/>
      <c r="D12" s="27"/>
      <c r="E12" s="27"/>
    </row>
    <row r="13" spans="1:6" x14ac:dyDescent="0.25">
      <c r="A13" s="43" t="s">
        <v>73</v>
      </c>
      <c r="B13" s="44"/>
      <c r="C13" s="45">
        <v>668</v>
      </c>
      <c r="D13" s="45"/>
      <c r="E13" s="46"/>
    </row>
    <row r="14" spans="1:6" x14ac:dyDescent="0.25">
      <c r="A14" s="31" t="s">
        <v>27</v>
      </c>
      <c r="B14" s="32"/>
      <c r="C14" s="47">
        <v>13096.05</v>
      </c>
      <c r="D14" s="47"/>
      <c r="E14" s="48"/>
    </row>
    <row r="15" spans="1:6" x14ac:dyDescent="0.25">
      <c r="A15" s="31" t="s">
        <v>28</v>
      </c>
      <c r="B15" s="32"/>
      <c r="C15" s="33">
        <v>7202.65</v>
      </c>
      <c r="D15" s="33"/>
      <c r="E15" s="34"/>
    </row>
    <row r="16" spans="1:6" ht="15.75" thickBot="1" x14ac:dyDescent="0.3">
      <c r="A16" s="35" t="s">
        <v>56</v>
      </c>
      <c r="B16" s="36"/>
      <c r="C16" s="37">
        <f>SUM(C13:E15)</f>
        <v>20966.699999999997</v>
      </c>
      <c r="D16" s="37"/>
      <c r="E16" s="38"/>
    </row>
    <row r="17" spans="1:7" ht="15.75" thickBot="1" x14ac:dyDescent="0.3"/>
    <row r="18" spans="1:7" ht="15.75" thickBot="1" x14ac:dyDescent="0.3">
      <c r="A18" s="39" t="s">
        <v>70</v>
      </c>
      <c r="B18" s="40"/>
      <c r="C18" s="40"/>
      <c r="D18" s="41">
        <f>C7-C16</f>
        <v>7946.8000000000029</v>
      </c>
      <c r="E18" s="42"/>
    </row>
    <row r="19" spans="1:7" x14ac:dyDescent="0.25">
      <c r="E19" t="s">
        <v>57</v>
      </c>
    </row>
    <row r="22" spans="1:7" ht="27.75" customHeight="1" x14ac:dyDescent="0.25"/>
    <row r="23" spans="1:7" x14ac:dyDescent="0.25">
      <c r="A23" s="29" t="s">
        <v>58</v>
      </c>
      <c r="B23" s="29"/>
      <c r="C23" s="29"/>
      <c r="E23" s="29" t="s">
        <v>59</v>
      </c>
      <c r="F23" s="29"/>
      <c r="G23" s="29"/>
    </row>
    <row r="24" spans="1:7" x14ac:dyDescent="0.25">
      <c r="A24" s="27" t="s">
        <v>69</v>
      </c>
      <c r="B24" s="27"/>
      <c r="C24" s="27"/>
      <c r="E24" s="27" t="s">
        <v>25</v>
      </c>
      <c r="F24" s="27"/>
      <c r="G24" s="27"/>
    </row>
    <row r="29" spans="1:7" x14ac:dyDescent="0.25">
      <c r="A29" s="30" t="s">
        <v>60</v>
      </c>
      <c r="B29" s="30"/>
      <c r="C29" s="30"/>
      <c r="E29" s="29" t="s">
        <v>61</v>
      </c>
      <c r="F29" s="29"/>
      <c r="G29" s="29"/>
    </row>
    <row r="30" spans="1:7" x14ac:dyDescent="0.25">
      <c r="A30" s="27" t="s">
        <v>26</v>
      </c>
      <c r="B30" s="27"/>
      <c r="C30" s="27"/>
      <c r="E30" s="27" t="s">
        <v>62</v>
      </c>
      <c r="F30" s="27"/>
      <c r="G30" s="27"/>
    </row>
    <row r="33" spans="3:5" ht="26.25" customHeight="1" x14ac:dyDescent="0.25"/>
    <row r="34" spans="3:5" x14ac:dyDescent="0.25">
      <c r="C34" s="28" t="s">
        <v>4</v>
      </c>
      <c r="D34" s="28"/>
      <c r="E34" s="28"/>
    </row>
    <row r="35" spans="3:5" x14ac:dyDescent="0.25">
      <c r="C35" s="27" t="s">
        <v>63</v>
      </c>
      <c r="D35" s="27"/>
      <c r="E35" s="27"/>
    </row>
  </sheetData>
  <mergeCells count="40"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C11:E11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8:C18"/>
    <mergeCell ref="D18:E18"/>
    <mergeCell ref="A30:C30"/>
    <mergeCell ref="E30:G30"/>
    <mergeCell ref="C34:E34"/>
    <mergeCell ref="C35:E35"/>
    <mergeCell ref="A23:C23"/>
    <mergeCell ref="E23:G23"/>
    <mergeCell ref="A24:C24"/>
    <mergeCell ref="E24:G24"/>
    <mergeCell ref="A29:C29"/>
    <mergeCell ref="E29:G29"/>
  </mergeCells>
  <pageMargins left="1" right="1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3"/>
  <sheetViews>
    <sheetView tabSelected="1" view="pageLayout" zoomScaleNormal="100" workbookViewId="0">
      <selection activeCell="I11" sqref="I11"/>
    </sheetView>
  </sheetViews>
  <sheetFormatPr defaultColWidth="9.140625" defaultRowHeight="15" x14ac:dyDescent="0.25"/>
  <cols>
    <col min="3" max="3" width="12" customWidth="1"/>
    <col min="4" max="4" width="10.42578125" customWidth="1"/>
    <col min="5" max="5" width="11" customWidth="1"/>
    <col min="6" max="6" width="14.28515625" customWidth="1"/>
    <col min="7" max="7" width="23.7109375" customWidth="1"/>
    <col min="8" max="8" width="11.42578125" customWidth="1"/>
    <col min="9" max="9" width="10.42578125" customWidth="1"/>
    <col min="10" max="10" width="12" customWidth="1"/>
  </cols>
  <sheetData>
    <row r="1" spans="1:1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1" x14ac:dyDescent="0.25">
      <c r="A2" s="64" t="s">
        <v>30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ht="15" customHeight="1" x14ac:dyDescent="0.25">
      <c r="A3" s="65" t="s">
        <v>36</v>
      </c>
      <c r="B3" s="65"/>
      <c r="C3" s="65"/>
      <c r="D3" s="65"/>
      <c r="E3" s="65"/>
      <c r="F3" s="65"/>
      <c r="G3" s="65"/>
      <c r="H3" s="65"/>
      <c r="I3" s="65"/>
      <c r="J3" s="65"/>
    </row>
    <row r="4" spans="1:11" x14ac:dyDescent="0.25">
      <c r="A4" s="2"/>
      <c r="B4" s="2"/>
      <c r="C4" s="2"/>
      <c r="D4" s="2"/>
      <c r="E4" s="2"/>
      <c r="F4" s="2"/>
      <c r="G4" s="2"/>
    </row>
    <row r="5" spans="1:11" x14ac:dyDescent="0.25">
      <c r="A5" t="s">
        <v>5</v>
      </c>
      <c r="D5" s="105" t="s">
        <v>35</v>
      </c>
      <c r="E5" s="105"/>
      <c r="F5" s="105"/>
      <c r="G5" t="s">
        <v>12</v>
      </c>
      <c r="H5" s="114" t="s">
        <v>15</v>
      </c>
      <c r="I5" s="114"/>
      <c r="J5" s="114"/>
    </row>
    <row r="6" spans="1:11" x14ac:dyDescent="0.25">
      <c r="A6" t="s">
        <v>6</v>
      </c>
      <c r="D6" s="105" t="s">
        <v>11</v>
      </c>
      <c r="E6" s="105"/>
      <c r="F6" s="105"/>
      <c r="G6" t="s">
        <v>13</v>
      </c>
      <c r="H6" s="114" t="s">
        <v>64</v>
      </c>
      <c r="I6" s="114"/>
      <c r="J6" s="114"/>
    </row>
    <row r="7" spans="1:11" x14ac:dyDescent="0.25">
      <c r="A7" t="s">
        <v>7</v>
      </c>
      <c r="D7" s="105" t="s">
        <v>1</v>
      </c>
      <c r="E7" s="105"/>
      <c r="F7" s="105"/>
      <c r="G7" t="s">
        <v>14</v>
      </c>
      <c r="H7" s="114" t="s">
        <v>65</v>
      </c>
      <c r="I7" s="114"/>
      <c r="J7" s="114"/>
      <c r="K7" s="3"/>
    </row>
    <row r="8" spans="1:11" x14ac:dyDescent="0.25">
      <c r="A8" t="s">
        <v>8</v>
      </c>
      <c r="D8" s="115">
        <v>28913.5</v>
      </c>
      <c r="E8" s="115"/>
      <c r="F8" s="115"/>
      <c r="K8" s="3"/>
    </row>
    <row r="9" spans="1:11" x14ac:dyDescent="0.25">
      <c r="A9" t="s">
        <v>31</v>
      </c>
      <c r="D9" s="115">
        <v>28913.5</v>
      </c>
      <c r="E9" s="115"/>
      <c r="F9" s="115"/>
      <c r="K9" s="3"/>
    </row>
    <row r="10" spans="1:11" x14ac:dyDescent="0.25">
      <c r="A10" t="s">
        <v>9</v>
      </c>
      <c r="D10" s="116">
        <v>0</v>
      </c>
      <c r="E10" s="116"/>
      <c r="F10" s="116"/>
    </row>
    <row r="11" spans="1:11" x14ac:dyDescent="0.25">
      <c r="A11" s="1" t="s">
        <v>10</v>
      </c>
      <c r="D11" s="117">
        <f>+D9+D10</f>
        <v>28913.5</v>
      </c>
      <c r="E11" s="105"/>
      <c r="F11" s="105"/>
    </row>
    <row r="12" spans="1:11" x14ac:dyDescent="0.25">
      <c r="G12" s="26"/>
    </row>
    <row r="13" spans="1:11" x14ac:dyDescent="0.25">
      <c r="A13" t="s">
        <v>16</v>
      </c>
      <c r="D13" s="112">
        <f>+H23+H76+H103</f>
        <v>7946.8</v>
      </c>
      <c r="E13" s="113"/>
      <c r="F13" s="113"/>
      <c r="H13" s="26"/>
    </row>
    <row r="14" spans="1:11" x14ac:dyDescent="0.25">
      <c r="A14" t="s">
        <v>17</v>
      </c>
      <c r="D14" s="112">
        <f>+H22+H75+H102</f>
        <v>20966.7</v>
      </c>
      <c r="E14" s="113"/>
      <c r="F14" s="113"/>
    </row>
    <row r="17" spans="1:9" x14ac:dyDescent="0.25">
      <c r="A17" s="102" t="s">
        <v>37</v>
      </c>
      <c r="B17" s="103"/>
      <c r="C17" s="103"/>
      <c r="D17" s="103"/>
      <c r="E17" s="103"/>
      <c r="F17" s="103"/>
      <c r="G17" s="103"/>
      <c r="H17" s="103"/>
      <c r="I17" s="104"/>
    </row>
    <row r="18" spans="1:9" x14ac:dyDescent="0.25">
      <c r="A18" s="85" t="s">
        <v>18</v>
      </c>
      <c r="B18" s="86"/>
      <c r="C18" s="18" t="s">
        <v>19</v>
      </c>
      <c r="D18" s="18" t="s">
        <v>20</v>
      </c>
      <c r="E18" s="85" t="s">
        <v>21</v>
      </c>
      <c r="F18" s="87"/>
      <c r="G18" s="86"/>
      <c r="H18" s="85" t="s">
        <v>23</v>
      </c>
      <c r="I18" s="86"/>
    </row>
    <row r="19" spans="1:9" x14ac:dyDescent="0.25">
      <c r="A19" s="85"/>
      <c r="B19" s="86"/>
      <c r="C19" s="19"/>
      <c r="D19" s="19"/>
      <c r="E19" s="85" t="s">
        <v>22</v>
      </c>
      <c r="F19" s="87"/>
      <c r="G19" s="86"/>
      <c r="H19" s="88">
        <v>668.5</v>
      </c>
      <c r="I19" s="89"/>
    </row>
    <row r="20" spans="1:9" x14ac:dyDescent="0.25">
      <c r="A20" s="80">
        <v>45035</v>
      </c>
      <c r="B20" s="81"/>
      <c r="C20" s="11">
        <v>160</v>
      </c>
      <c r="D20" s="11">
        <v>8784811</v>
      </c>
      <c r="E20" s="90" t="s">
        <v>48</v>
      </c>
      <c r="F20" s="91"/>
      <c r="G20" s="92"/>
      <c r="H20" s="95">
        <v>662.09</v>
      </c>
      <c r="I20" s="96"/>
    </row>
    <row r="21" spans="1:9" x14ac:dyDescent="0.25">
      <c r="A21" s="80">
        <v>45057</v>
      </c>
      <c r="B21" s="81"/>
      <c r="C21" s="11"/>
      <c r="D21" s="11">
        <v>8784817</v>
      </c>
      <c r="E21" s="90" t="s">
        <v>66</v>
      </c>
      <c r="F21" s="91"/>
      <c r="G21" s="92"/>
      <c r="H21" s="95">
        <v>5.91</v>
      </c>
      <c r="I21" s="96"/>
    </row>
    <row r="22" spans="1:9" x14ac:dyDescent="0.25">
      <c r="A22" s="107"/>
      <c r="B22" s="109"/>
      <c r="C22" s="13"/>
      <c r="D22" s="13"/>
      <c r="E22" s="107" t="s">
        <v>29</v>
      </c>
      <c r="F22" s="108"/>
      <c r="G22" s="109"/>
      <c r="H22" s="110">
        <f>SUM(H20:I21)</f>
        <v>668</v>
      </c>
      <c r="I22" s="111"/>
    </row>
    <row r="23" spans="1:9" x14ac:dyDescent="0.25">
      <c r="A23" s="107"/>
      <c r="B23" s="109"/>
      <c r="C23" s="14"/>
      <c r="D23" s="14"/>
      <c r="E23" s="107" t="s">
        <v>32</v>
      </c>
      <c r="F23" s="108"/>
      <c r="G23" s="109"/>
      <c r="H23" s="110">
        <f>H19-H22</f>
        <v>0.5</v>
      </c>
      <c r="I23" s="111"/>
    </row>
    <row r="24" spans="1:9" x14ac:dyDescent="0.25">
      <c r="A24" s="5"/>
      <c r="B24" s="5"/>
      <c r="C24" s="5"/>
      <c r="D24" s="5"/>
      <c r="E24" s="106"/>
      <c r="F24" s="106"/>
      <c r="G24" s="106"/>
      <c r="H24" s="106"/>
      <c r="I24" s="106"/>
    </row>
    <row r="25" spans="1:9" x14ac:dyDescent="0.25">
      <c r="A25" s="102" t="s">
        <v>2</v>
      </c>
      <c r="B25" s="103"/>
      <c r="C25" s="103"/>
      <c r="D25" s="103"/>
      <c r="E25" s="103"/>
      <c r="F25" s="103"/>
      <c r="G25" s="103"/>
      <c r="H25" s="103"/>
      <c r="I25" s="104"/>
    </row>
    <row r="26" spans="1:9" x14ac:dyDescent="0.25">
      <c r="A26" s="85" t="s">
        <v>18</v>
      </c>
      <c r="B26" s="86"/>
      <c r="C26" s="18" t="s">
        <v>19</v>
      </c>
      <c r="D26" s="18" t="s">
        <v>20</v>
      </c>
      <c r="E26" s="85" t="s">
        <v>21</v>
      </c>
      <c r="F26" s="87"/>
      <c r="G26" s="86"/>
      <c r="H26" s="85" t="s">
        <v>23</v>
      </c>
      <c r="I26" s="86"/>
    </row>
    <row r="27" spans="1:9" x14ac:dyDescent="0.25">
      <c r="A27" s="85"/>
      <c r="B27" s="86"/>
      <c r="C27" s="19"/>
      <c r="D27" s="19"/>
      <c r="E27" s="85" t="s">
        <v>22</v>
      </c>
      <c r="F27" s="87"/>
      <c r="G27" s="86"/>
      <c r="H27" s="88">
        <v>13140</v>
      </c>
      <c r="I27" s="89"/>
    </row>
    <row r="28" spans="1:9" x14ac:dyDescent="0.25">
      <c r="A28" s="66">
        <v>44959</v>
      </c>
      <c r="B28" s="101"/>
      <c r="C28" s="25"/>
      <c r="D28" s="23">
        <v>148361</v>
      </c>
      <c r="E28" s="68" t="s">
        <v>38</v>
      </c>
      <c r="F28" s="69"/>
      <c r="G28" s="70"/>
      <c r="H28" s="71">
        <v>328.5</v>
      </c>
      <c r="I28" s="72"/>
    </row>
    <row r="29" spans="1:9" x14ac:dyDescent="0.25">
      <c r="A29" s="66">
        <v>44959</v>
      </c>
      <c r="B29" s="101"/>
      <c r="C29" s="25"/>
      <c r="D29" s="23">
        <v>148362</v>
      </c>
      <c r="E29" s="68" t="s">
        <v>39</v>
      </c>
      <c r="F29" s="69"/>
      <c r="G29" s="70"/>
      <c r="H29" s="71">
        <v>328.5</v>
      </c>
      <c r="I29" s="72"/>
    </row>
    <row r="30" spans="1:9" x14ac:dyDescent="0.25">
      <c r="A30" s="66">
        <v>44959</v>
      </c>
      <c r="B30" s="101"/>
      <c r="C30" s="25"/>
      <c r="D30" s="23">
        <v>148363</v>
      </c>
      <c r="E30" s="68" t="s">
        <v>39</v>
      </c>
      <c r="F30" s="69"/>
      <c r="G30" s="70"/>
      <c r="H30" s="71">
        <v>328.5</v>
      </c>
      <c r="I30" s="72"/>
    </row>
    <row r="31" spans="1:9" x14ac:dyDescent="0.25">
      <c r="A31" s="66">
        <v>44980</v>
      </c>
      <c r="B31" s="101"/>
      <c r="C31" s="25"/>
      <c r="D31" s="23">
        <v>148368</v>
      </c>
      <c r="E31" s="68" t="s">
        <v>38</v>
      </c>
      <c r="F31" s="69"/>
      <c r="G31" s="70"/>
      <c r="H31" s="71">
        <v>328.5</v>
      </c>
      <c r="I31" s="72"/>
    </row>
    <row r="32" spans="1:9" x14ac:dyDescent="0.25">
      <c r="A32" s="66">
        <v>44980</v>
      </c>
      <c r="B32" s="101"/>
      <c r="C32" s="25"/>
      <c r="D32" s="23">
        <v>148369</v>
      </c>
      <c r="E32" s="68" t="s">
        <v>39</v>
      </c>
      <c r="F32" s="69"/>
      <c r="G32" s="70"/>
      <c r="H32" s="71">
        <v>328.5</v>
      </c>
      <c r="I32" s="72"/>
    </row>
    <row r="33" spans="1:9" x14ac:dyDescent="0.25">
      <c r="A33" s="66">
        <v>44980</v>
      </c>
      <c r="B33" s="101"/>
      <c r="C33" s="25"/>
      <c r="D33" s="23">
        <v>148370</v>
      </c>
      <c r="E33" s="68" t="s">
        <v>39</v>
      </c>
      <c r="F33" s="69"/>
      <c r="G33" s="70"/>
      <c r="H33" s="71">
        <v>328.5</v>
      </c>
      <c r="I33" s="72"/>
    </row>
    <row r="34" spans="1:9" x14ac:dyDescent="0.25">
      <c r="A34" s="66">
        <v>44998</v>
      </c>
      <c r="B34" s="101"/>
      <c r="C34" s="4"/>
      <c r="D34" s="6">
        <v>8784804</v>
      </c>
      <c r="E34" s="68" t="s">
        <v>46</v>
      </c>
      <c r="F34" s="69"/>
      <c r="G34" s="70"/>
      <c r="H34" s="71">
        <v>235.9</v>
      </c>
      <c r="I34" s="72"/>
    </row>
    <row r="35" spans="1:9" x14ac:dyDescent="0.25">
      <c r="A35" s="73">
        <v>45009</v>
      </c>
      <c r="B35" s="73"/>
      <c r="C35" s="4"/>
      <c r="D35" s="6">
        <v>8784806</v>
      </c>
      <c r="E35" s="68" t="s">
        <v>38</v>
      </c>
      <c r="F35" s="69"/>
      <c r="G35" s="70"/>
      <c r="H35" s="97">
        <v>328.5</v>
      </c>
      <c r="I35" s="97"/>
    </row>
    <row r="36" spans="1:9" x14ac:dyDescent="0.25">
      <c r="A36" s="73">
        <v>45009</v>
      </c>
      <c r="B36" s="73"/>
      <c r="C36" s="4"/>
      <c r="D36" s="6">
        <v>8784807</v>
      </c>
      <c r="E36" s="68" t="s">
        <v>39</v>
      </c>
      <c r="F36" s="69"/>
      <c r="G36" s="70"/>
      <c r="H36" s="97">
        <v>328.5</v>
      </c>
      <c r="I36" s="97"/>
    </row>
    <row r="37" spans="1:9" x14ac:dyDescent="0.25">
      <c r="A37" s="73">
        <v>45009</v>
      </c>
      <c r="B37" s="73"/>
      <c r="C37" s="4"/>
      <c r="D37" s="6">
        <v>8784808</v>
      </c>
      <c r="E37" s="68" t="s">
        <v>39</v>
      </c>
      <c r="F37" s="69"/>
      <c r="G37" s="70"/>
      <c r="H37" s="97">
        <v>328.5</v>
      </c>
      <c r="I37" s="97"/>
    </row>
    <row r="38" spans="1:9" x14ac:dyDescent="0.25">
      <c r="A38" s="73">
        <v>45033</v>
      </c>
      <c r="B38" s="73"/>
      <c r="C38" s="4"/>
      <c r="D38" s="6">
        <v>8784810</v>
      </c>
      <c r="E38" s="68" t="s">
        <v>46</v>
      </c>
      <c r="F38" s="69"/>
      <c r="G38" s="70"/>
      <c r="H38" s="97">
        <v>109.5</v>
      </c>
      <c r="I38" s="97"/>
    </row>
    <row r="39" spans="1:9" x14ac:dyDescent="0.25">
      <c r="A39" s="73">
        <v>45035</v>
      </c>
      <c r="B39" s="73"/>
      <c r="C39" s="4"/>
      <c r="D39" s="6">
        <v>8784812</v>
      </c>
      <c r="E39" s="68" t="s">
        <v>38</v>
      </c>
      <c r="F39" s="69"/>
      <c r="G39" s="70"/>
      <c r="H39" s="97">
        <v>328.5</v>
      </c>
      <c r="I39" s="97"/>
    </row>
    <row r="40" spans="1:9" x14ac:dyDescent="0.25">
      <c r="A40" s="73">
        <v>45035</v>
      </c>
      <c r="B40" s="73"/>
      <c r="C40" s="4"/>
      <c r="D40" s="6">
        <v>8784813</v>
      </c>
      <c r="E40" s="68" t="s">
        <v>39</v>
      </c>
      <c r="F40" s="69"/>
      <c r="G40" s="70"/>
      <c r="H40" s="97">
        <v>328.5</v>
      </c>
      <c r="I40" s="97"/>
    </row>
    <row r="41" spans="1:9" x14ac:dyDescent="0.25">
      <c r="A41" s="73">
        <v>45035</v>
      </c>
      <c r="B41" s="73"/>
      <c r="C41" s="4"/>
      <c r="D41" s="6">
        <v>8784814</v>
      </c>
      <c r="E41" s="68" t="s">
        <v>39</v>
      </c>
      <c r="F41" s="69"/>
      <c r="G41" s="70"/>
      <c r="H41" s="97">
        <v>328.5</v>
      </c>
      <c r="I41" s="97"/>
    </row>
    <row r="42" spans="1:9" x14ac:dyDescent="0.25">
      <c r="A42" s="73">
        <v>45057</v>
      </c>
      <c r="B42" s="73"/>
      <c r="C42" s="4"/>
      <c r="D42" s="6">
        <v>8784816</v>
      </c>
      <c r="E42" s="68" t="s">
        <v>46</v>
      </c>
      <c r="F42" s="69"/>
      <c r="G42" s="70"/>
      <c r="H42" s="97">
        <v>109.5</v>
      </c>
      <c r="I42" s="97"/>
    </row>
    <row r="43" spans="1:9" x14ac:dyDescent="0.25">
      <c r="A43" s="66">
        <v>45065</v>
      </c>
      <c r="B43" s="67"/>
      <c r="C43" s="4"/>
      <c r="D43" s="6">
        <v>8784819</v>
      </c>
      <c r="E43" s="68" t="s">
        <v>38</v>
      </c>
      <c r="F43" s="69"/>
      <c r="G43" s="70"/>
      <c r="H43" s="97">
        <v>328.5</v>
      </c>
      <c r="I43" s="97"/>
    </row>
    <row r="44" spans="1:9" x14ac:dyDescent="0.25">
      <c r="A44" s="66">
        <v>45065</v>
      </c>
      <c r="B44" s="67"/>
      <c r="C44" s="4"/>
      <c r="D44" s="6">
        <v>8784818</v>
      </c>
      <c r="E44" s="68" t="s">
        <v>39</v>
      </c>
      <c r="F44" s="69"/>
      <c r="G44" s="70"/>
      <c r="H44" s="97">
        <v>328.5</v>
      </c>
      <c r="I44" s="97"/>
    </row>
    <row r="45" spans="1:9" x14ac:dyDescent="0.25">
      <c r="A45" s="73">
        <v>45065</v>
      </c>
      <c r="B45" s="73"/>
      <c r="C45" s="4"/>
      <c r="D45" s="6">
        <v>8784820</v>
      </c>
      <c r="E45" s="68" t="s">
        <v>39</v>
      </c>
      <c r="F45" s="69"/>
      <c r="G45" s="70"/>
      <c r="H45" s="97">
        <v>328.5</v>
      </c>
      <c r="I45" s="97"/>
    </row>
    <row r="46" spans="1:9" x14ac:dyDescent="0.25">
      <c r="A46" s="73"/>
      <c r="B46" s="73"/>
      <c r="C46" s="4"/>
      <c r="D46" s="6"/>
      <c r="E46" s="68" t="s">
        <v>46</v>
      </c>
      <c r="F46" s="69"/>
      <c r="G46" s="70"/>
      <c r="H46" s="97">
        <v>109.5</v>
      </c>
      <c r="I46" s="97"/>
    </row>
    <row r="47" spans="1:9" x14ac:dyDescent="0.25">
      <c r="A47" s="73">
        <v>45096</v>
      </c>
      <c r="B47" s="73"/>
      <c r="C47" s="4"/>
      <c r="D47" s="6">
        <v>8784825</v>
      </c>
      <c r="E47" s="68" t="s">
        <v>38</v>
      </c>
      <c r="F47" s="69"/>
      <c r="G47" s="70"/>
      <c r="H47" s="71">
        <v>328.5</v>
      </c>
      <c r="I47" s="72"/>
    </row>
    <row r="48" spans="1:9" x14ac:dyDescent="0.25">
      <c r="A48" s="73">
        <v>45096</v>
      </c>
      <c r="B48" s="73"/>
      <c r="C48" s="4"/>
      <c r="D48" s="6">
        <v>8784826</v>
      </c>
      <c r="E48" s="68" t="s">
        <v>39</v>
      </c>
      <c r="F48" s="69"/>
      <c r="G48" s="70"/>
      <c r="H48" s="71">
        <v>328.5</v>
      </c>
      <c r="I48" s="72"/>
    </row>
    <row r="49" spans="1:9" x14ac:dyDescent="0.25">
      <c r="A49" s="73">
        <v>45096</v>
      </c>
      <c r="B49" s="73"/>
      <c r="C49" s="4"/>
      <c r="D49" s="6">
        <v>8784828</v>
      </c>
      <c r="E49" s="68" t="s">
        <v>39</v>
      </c>
      <c r="F49" s="69"/>
      <c r="G49" s="70"/>
      <c r="H49" s="71">
        <v>317.55</v>
      </c>
      <c r="I49" s="72"/>
    </row>
    <row r="50" spans="1:9" x14ac:dyDescent="0.25">
      <c r="A50" s="20"/>
      <c r="B50" s="21"/>
      <c r="C50" s="4"/>
      <c r="D50" s="6"/>
      <c r="E50" s="68" t="s">
        <v>46</v>
      </c>
      <c r="F50" s="69"/>
      <c r="G50" s="70"/>
      <c r="H50" s="97">
        <v>108.28</v>
      </c>
      <c r="I50" s="97"/>
    </row>
    <row r="51" spans="1:9" x14ac:dyDescent="0.25">
      <c r="A51" s="66">
        <v>45126</v>
      </c>
      <c r="B51" s="67"/>
      <c r="C51" s="4"/>
      <c r="D51" s="6">
        <v>8784832</v>
      </c>
      <c r="E51" s="68" t="s">
        <v>38</v>
      </c>
      <c r="F51" s="69"/>
      <c r="G51" s="70"/>
      <c r="H51" s="71">
        <v>328.5</v>
      </c>
      <c r="I51" s="72"/>
    </row>
    <row r="52" spans="1:9" x14ac:dyDescent="0.25">
      <c r="A52" s="66">
        <v>45126</v>
      </c>
      <c r="B52" s="67"/>
      <c r="C52" s="4"/>
      <c r="D52" s="6">
        <v>8784833</v>
      </c>
      <c r="E52" s="68" t="s">
        <v>39</v>
      </c>
      <c r="F52" s="69"/>
      <c r="G52" s="70"/>
      <c r="H52" s="71">
        <v>306.60000000000002</v>
      </c>
      <c r="I52" s="72"/>
    </row>
    <row r="53" spans="1:9" x14ac:dyDescent="0.25">
      <c r="A53" s="66">
        <v>45126</v>
      </c>
      <c r="B53" s="67"/>
      <c r="C53" s="4"/>
      <c r="D53" s="6">
        <v>8784834</v>
      </c>
      <c r="E53" s="68" t="s">
        <v>39</v>
      </c>
      <c r="F53" s="69"/>
      <c r="G53" s="70"/>
      <c r="H53" s="71">
        <v>306.60000000000002</v>
      </c>
      <c r="I53" s="72"/>
    </row>
    <row r="54" spans="1:9" x14ac:dyDescent="0.25">
      <c r="A54" s="66"/>
      <c r="B54" s="67"/>
      <c r="C54" s="4"/>
      <c r="D54" s="6"/>
      <c r="E54" s="68" t="s">
        <v>46</v>
      </c>
      <c r="F54" s="69"/>
      <c r="G54" s="70"/>
      <c r="H54" s="97">
        <v>104.62</v>
      </c>
      <c r="I54" s="97"/>
    </row>
    <row r="55" spans="1:9" x14ac:dyDescent="0.25">
      <c r="A55" s="66">
        <v>45156</v>
      </c>
      <c r="B55" s="67"/>
      <c r="C55" s="4"/>
      <c r="D55" s="6">
        <v>8784837</v>
      </c>
      <c r="E55" s="68" t="s">
        <v>38</v>
      </c>
      <c r="F55" s="69"/>
      <c r="G55" s="70"/>
      <c r="H55" s="71">
        <v>328.5</v>
      </c>
      <c r="I55" s="72"/>
    </row>
    <row r="56" spans="1:9" x14ac:dyDescent="0.25">
      <c r="A56" s="66">
        <v>45156</v>
      </c>
      <c r="B56" s="67"/>
      <c r="C56" s="4"/>
      <c r="D56" s="6">
        <v>8784838</v>
      </c>
      <c r="E56" s="68" t="s">
        <v>39</v>
      </c>
      <c r="F56" s="69"/>
      <c r="G56" s="70"/>
      <c r="H56" s="71">
        <v>328.5</v>
      </c>
      <c r="I56" s="72"/>
    </row>
    <row r="57" spans="1:9" x14ac:dyDescent="0.25">
      <c r="A57" s="66">
        <v>45156</v>
      </c>
      <c r="B57" s="67"/>
      <c r="C57" s="4"/>
      <c r="D57" s="6">
        <v>8784839</v>
      </c>
      <c r="E57" s="68" t="s">
        <v>39</v>
      </c>
      <c r="F57" s="69"/>
      <c r="G57" s="70"/>
      <c r="H57" s="71">
        <v>328.5</v>
      </c>
      <c r="I57" s="72"/>
    </row>
    <row r="58" spans="1:9" x14ac:dyDescent="0.25">
      <c r="A58" s="66">
        <v>45177</v>
      </c>
      <c r="B58" s="67"/>
      <c r="C58" s="4"/>
      <c r="D58" s="6">
        <v>8784840</v>
      </c>
      <c r="E58" s="68" t="s">
        <v>46</v>
      </c>
      <c r="F58" s="69"/>
      <c r="G58" s="70"/>
      <c r="H58" s="71">
        <v>109.5</v>
      </c>
      <c r="I58" s="72"/>
    </row>
    <row r="59" spans="1:9" x14ac:dyDescent="0.25">
      <c r="A59" s="66">
        <v>45189</v>
      </c>
      <c r="B59" s="67"/>
      <c r="C59" s="4"/>
      <c r="D59" s="6">
        <v>8784841</v>
      </c>
      <c r="E59" s="68" t="s">
        <v>38</v>
      </c>
      <c r="F59" s="69"/>
      <c r="G59" s="70"/>
      <c r="H59" s="71">
        <v>328.5</v>
      </c>
      <c r="I59" s="72"/>
    </row>
    <row r="60" spans="1:9" x14ac:dyDescent="0.25">
      <c r="A60" s="66">
        <v>45189</v>
      </c>
      <c r="B60" s="67"/>
      <c r="C60" s="4"/>
      <c r="D60" s="6">
        <v>8784842</v>
      </c>
      <c r="E60" s="68" t="s">
        <v>39</v>
      </c>
      <c r="F60" s="69"/>
      <c r="G60" s="70"/>
      <c r="H60" s="71">
        <v>328.5</v>
      </c>
      <c r="I60" s="72"/>
    </row>
    <row r="61" spans="1:9" x14ac:dyDescent="0.25">
      <c r="A61" s="66">
        <v>45189</v>
      </c>
      <c r="B61" s="67"/>
      <c r="C61" s="4"/>
      <c r="D61" s="6">
        <v>8784843</v>
      </c>
      <c r="E61" s="68" t="s">
        <v>39</v>
      </c>
      <c r="F61" s="69"/>
      <c r="G61" s="70"/>
      <c r="H61" s="71">
        <v>328.5</v>
      </c>
      <c r="I61" s="72"/>
    </row>
    <row r="62" spans="1:9" x14ac:dyDescent="0.25">
      <c r="A62" s="66">
        <v>45027</v>
      </c>
      <c r="B62" s="67"/>
      <c r="C62" s="4"/>
      <c r="D62" s="6">
        <v>8784844</v>
      </c>
      <c r="E62" s="68" t="s">
        <v>46</v>
      </c>
      <c r="F62" s="69"/>
      <c r="G62" s="70"/>
      <c r="H62" s="71">
        <v>109.5</v>
      </c>
      <c r="I62" s="72"/>
    </row>
    <row r="63" spans="1:9" x14ac:dyDescent="0.25">
      <c r="A63" s="66">
        <v>45039</v>
      </c>
      <c r="B63" s="67"/>
      <c r="C63" s="4"/>
      <c r="D63" s="6">
        <v>8784845</v>
      </c>
      <c r="E63" s="68" t="s">
        <v>38</v>
      </c>
      <c r="F63" s="69"/>
      <c r="G63" s="70"/>
      <c r="H63" s="71">
        <v>328.5</v>
      </c>
      <c r="I63" s="72"/>
    </row>
    <row r="64" spans="1:9" x14ac:dyDescent="0.25">
      <c r="A64" s="66">
        <v>45222</v>
      </c>
      <c r="B64" s="67"/>
      <c r="C64" s="4"/>
      <c r="D64" s="6">
        <v>8784846</v>
      </c>
      <c r="E64" s="68" t="s">
        <v>39</v>
      </c>
      <c r="F64" s="69"/>
      <c r="G64" s="70"/>
      <c r="H64" s="71">
        <v>328.5</v>
      </c>
      <c r="I64" s="72"/>
    </row>
    <row r="65" spans="1:9" x14ac:dyDescent="0.25">
      <c r="A65" s="66">
        <v>45222</v>
      </c>
      <c r="B65" s="67"/>
      <c r="C65" s="4"/>
      <c r="D65" s="6">
        <v>8784847</v>
      </c>
      <c r="E65" s="68" t="s">
        <v>39</v>
      </c>
      <c r="F65" s="69"/>
      <c r="G65" s="70"/>
      <c r="H65" s="71">
        <v>328.5</v>
      </c>
      <c r="I65" s="72"/>
    </row>
    <row r="66" spans="1:9" x14ac:dyDescent="0.25">
      <c r="A66" s="66">
        <v>45243</v>
      </c>
      <c r="B66" s="67"/>
      <c r="C66" s="4"/>
      <c r="D66" s="6">
        <v>8784849</v>
      </c>
      <c r="E66" s="68" t="s">
        <v>46</v>
      </c>
      <c r="F66" s="69"/>
      <c r="G66" s="70"/>
      <c r="H66" s="71">
        <v>109.5</v>
      </c>
      <c r="I66" s="72"/>
    </row>
    <row r="67" spans="1:9" x14ac:dyDescent="0.25">
      <c r="A67" s="66">
        <v>45250</v>
      </c>
      <c r="B67" s="67"/>
      <c r="C67" s="4"/>
      <c r="D67" s="6">
        <v>8784850</v>
      </c>
      <c r="E67" s="68" t="s">
        <v>38</v>
      </c>
      <c r="F67" s="69"/>
      <c r="G67" s="70"/>
      <c r="H67" s="71">
        <v>328.5</v>
      </c>
      <c r="I67" s="72"/>
    </row>
    <row r="68" spans="1:9" x14ac:dyDescent="0.25">
      <c r="A68" s="66">
        <v>45250</v>
      </c>
      <c r="B68" s="67"/>
      <c r="C68" s="4"/>
      <c r="D68" s="6">
        <v>8784851</v>
      </c>
      <c r="E68" s="68" t="s">
        <v>39</v>
      </c>
      <c r="F68" s="69"/>
      <c r="G68" s="70"/>
      <c r="H68" s="71">
        <v>328.5</v>
      </c>
      <c r="I68" s="72"/>
    </row>
    <row r="69" spans="1:9" x14ac:dyDescent="0.25">
      <c r="A69" s="66">
        <v>45250</v>
      </c>
      <c r="B69" s="67"/>
      <c r="C69" s="4"/>
      <c r="D69" s="6">
        <v>8784852</v>
      </c>
      <c r="E69" s="68" t="s">
        <v>39</v>
      </c>
      <c r="F69" s="69"/>
      <c r="G69" s="70"/>
      <c r="H69" s="71">
        <v>328.5</v>
      </c>
      <c r="I69" s="72"/>
    </row>
    <row r="70" spans="1:9" x14ac:dyDescent="0.25">
      <c r="A70" s="66"/>
      <c r="B70" s="67"/>
      <c r="C70" s="4"/>
      <c r="D70" s="6"/>
      <c r="E70" s="68" t="s">
        <v>46</v>
      </c>
      <c r="F70" s="69"/>
      <c r="G70" s="70"/>
      <c r="H70" s="71">
        <v>109.5</v>
      </c>
      <c r="I70" s="72"/>
    </row>
    <row r="71" spans="1:9" x14ac:dyDescent="0.25">
      <c r="A71" s="66">
        <v>45279</v>
      </c>
      <c r="B71" s="67"/>
      <c r="C71" s="4"/>
      <c r="D71" s="6">
        <v>8784855</v>
      </c>
      <c r="E71" s="68" t="s">
        <v>38</v>
      </c>
      <c r="F71" s="69"/>
      <c r="G71" s="70"/>
      <c r="H71" s="71">
        <v>328.5</v>
      </c>
      <c r="I71" s="72"/>
    </row>
    <row r="72" spans="1:9" x14ac:dyDescent="0.25">
      <c r="A72" s="66">
        <v>45279</v>
      </c>
      <c r="B72" s="67"/>
      <c r="C72" s="4"/>
      <c r="D72" s="6">
        <v>8784856</v>
      </c>
      <c r="E72" s="68" t="s">
        <v>39</v>
      </c>
      <c r="F72" s="69"/>
      <c r="G72" s="70"/>
      <c r="H72" s="71">
        <v>328.5</v>
      </c>
      <c r="I72" s="72"/>
    </row>
    <row r="73" spans="1:9" x14ac:dyDescent="0.25">
      <c r="A73" s="66">
        <v>45279</v>
      </c>
      <c r="B73" s="67"/>
      <c r="C73" s="4"/>
      <c r="D73" s="6">
        <v>8784857</v>
      </c>
      <c r="E73" s="68" t="s">
        <v>39</v>
      </c>
      <c r="F73" s="69"/>
      <c r="G73" s="70"/>
      <c r="H73" s="71">
        <v>328.5</v>
      </c>
      <c r="I73" s="72"/>
    </row>
    <row r="74" spans="1:9" x14ac:dyDescent="0.25">
      <c r="A74" s="66"/>
      <c r="B74" s="67"/>
      <c r="C74" s="4"/>
      <c r="D74" s="6"/>
      <c r="E74" s="68" t="s">
        <v>46</v>
      </c>
      <c r="F74" s="69"/>
      <c r="G74" s="70"/>
      <c r="H74" s="71">
        <v>109.5</v>
      </c>
      <c r="I74" s="72"/>
    </row>
    <row r="75" spans="1:9" x14ac:dyDescent="0.25">
      <c r="A75" s="73"/>
      <c r="B75" s="73"/>
      <c r="C75" s="4"/>
      <c r="D75" s="6"/>
      <c r="E75" s="118" t="s">
        <v>29</v>
      </c>
      <c r="F75" s="118"/>
      <c r="G75" s="118"/>
      <c r="H75" s="98">
        <f>SUM(H28:I74)</f>
        <v>13096.05</v>
      </c>
      <c r="I75" s="98"/>
    </row>
    <row r="76" spans="1:9" x14ac:dyDescent="0.25">
      <c r="A76" s="73"/>
      <c r="B76" s="73"/>
      <c r="C76" s="4"/>
      <c r="D76" s="6"/>
      <c r="E76" s="118" t="s">
        <v>32</v>
      </c>
      <c r="F76" s="118"/>
      <c r="G76" s="118"/>
      <c r="H76" s="98">
        <f>(H27-H75)</f>
        <v>43.950000000000728</v>
      </c>
      <c r="I76" s="98"/>
    </row>
    <row r="77" spans="1:9" x14ac:dyDescent="0.25">
      <c r="A77" s="7"/>
      <c r="B77" s="8"/>
      <c r="C77" s="5"/>
      <c r="D77" s="5"/>
      <c r="E77" s="9"/>
      <c r="F77" s="9"/>
      <c r="G77" s="9"/>
      <c r="H77" s="10"/>
      <c r="I77" s="10"/>
    </row>
    <row r="78" spans="1:9" x14ac:dyDescent="0.25">
      <c r="A78" s="102" t="s">
        <v>3</v>
      </c>
      <c r="B78" s="103"/>
      <c r="C78" s="103"/>
      <c r="D78" s="103"/>
      <c r="E78" s="103"/>
      <c r="F78" s="103"/>
      <c r="G78" s="103"/>
      <c r="H78" s="103"/>
      <c r="I78" s="104"/>
    </row>
    <row r="79" spans="1:9" x14ac:dyDescent="0.25">
      <c r="A79" s="85" t="s">
        <v>18</v>
      </c>
      <c r="B79" s="86"/>
      <c r="C79" s="18" t="s">
        <v>19</v>
      </c>
      <c r="D79" s="18" t="s">
        <v>20</v>
      </c>
      <c r="E79" s="85" t="s">
        <v>21</v>
      </c>
      <c r="F79" s="87"/>
      <c r="G79" s="86"/>
      <c r="H79" s="85" t="s">
        <v>23</v>
      </c>
      <c r="I79" s="86"/>
    </row>
    <row r="80" spans="1:9" x14ac:dyDescent="0.25">
      <c r="A80" s="85"/>
      <c r="B80" s="86"/>
      <c r="C80" s="19"/>
      <c r="D80" s="19"/>
      <c r="E80" s="85" t="s">
        <v>22</v>
      </c>
      <c r="F80" s="87"/>
      <c r="G80" s="86"/>
      <c r="H80" s="88">
        <v>15105</v>
      </c>
      <c r="I80" s="89"/>
    </row>
    <row r="81" spans="1:9" ht="39" customHeight="1" x14ac:dyDescent="0.25">
      <c r="A81" s="80">
        <v>44966</v>
      </c>
      <c r="B81" s="81"/>
      <c r="C81" s="24" t="s">
        <v>40</v>
      </c>
      <c r="D81" s="11">
        <v>148365</v>
      </c>
      <c r="E81" s="90" t="s">
        <v>41</v>
      </c>
      <c r="F81" s="91"/>
      <c r="G81" s="92"/>
      <c r="H81" s="95">
        <v>411.49</v>
      </c>
      <c r="I81" s="96"/>
    </row>
    <row r="82" spans="1:9" ht="27.75" customHeight="1" x14ac:dyDescent="0.25">
      <c r="A82" s="80">
        <v>44967</v>
      </c>
      <c r="B82" s="81"/>
      <c r="C82" s="11">
        <v>434</v>
      </c>
      <c r="D82" s="11">
        <v>148366</v>
      </c>
      <c r="E82" s="82" t="s">
        <v>42</v>
      </c>
      <c r="F82" s="83"/>
      <c r="G82" s="84"/>
      <c r="H82" s="95">
        <v>172.41</v>
      </c>
      <c r="I82" s="96"/>
    </row>
    <row r="83" spans="1:9" ht="27.75" customHeight="1" x14ac:dyDescent="0.25">
      <c r="A83" s="80">
        <v>44967</v>
      </c>
      <c r="B83" s="81"/>
      <c r="C83" s="12">
        <v>435</v>
      </c>
      <c r="D83" s="11">
        <v>148367</v>
      </c>
      <c r="E83" s="82" t="s">
        <v>43</v>
      </c>
      <c r="F83" s="83"/>
      <c r="G83" s="84"/>
      <c r="H83" s="71">
        <v>128.85</v>
      </c>
      <c r="I83" s="72"/>
    </row>
    <row r="84" spans="1:9" ht="15.75" customHeight="1" x14ac:dyDescent="0.25">
      <c r="A84" s="80">
        <v>44971</v>
      </c>
      <c r="B84" s="94"/>
      <c r="C84" s="12">
        <v>30481</v>
      </c>
      <c r="D84" s="11"/>
      <c r="E84" s="82" t="s">
        <v>34</v>
      </c>
      <c r="F84" s="83"/>
      <c r="G84" s="84"/>
      <c r="H84" s="71">
        <v>5.65</v>
      </c>
      <c r="I84" s="72"/>
    </row>
    <row r="85" spans="1:9" x14ac:dyDescent="0.25">
      <c r="A85" s="73">
        <v>44992</v>
      </c>
      <c r="B85" s="78"/>
      <c r="C85" s="6">
        <v>2435</v>
      </c>
      <c r="D85" s="12">
        <v>8784801</v>
      </c>
      <c r="E85" s="79" t="s">
        <v>44</v>
      </c>
      <c r="F85" s="79"/>
      <c r="G85" s="79"/>
      <c r="H85" s="97">
        <v>1486.73</v>
      </c>
      <c r="I85" s="97"/>
    </row>
    <row r="86" spans="1:9" ht="36.75" x14ac:dyDescent="0.25">
      <c r="A86" s="75">
        <v>44995</v>
      </c>
      <c r="B86" s="76"/>
      <c r="C86" s="15" t="s">
        <v>45</v>
      </c>
      <c r="D86" s="12">
        <v>8784802</v>
      </c>
      <c r="E86" s="77" t="s">
        <v>41</v>
      </c>
      <c r="F86" s="77"/>
      <c r="G86" s="77"/>
      <c r="H86" s="74">
        <v>342.28</v>
      </c>
      <c r="I86" s="74"/>
    </row>
    <row r="87" spans="1:9" x14ac:dyDescent="0.25">
      <c r="A87" s="75">
        <v>44998</v>
      </c>
      <c r="B87" s="76"/>
      <c r="C87" s="15"/>
      <c r="D87" s="12">
        <v>8784805</v>
      </c>
      <c r="E87" s="77" t="s">
        <v>47</v>
      </c>
      <c r="F87" s="77"/>
      <c r="G87" s="77"/>
      <c r="H87" s="74">
        <v>6.51</v>
      </c>
      <c r="I87" s="74"/>
    </row>
    <row r="88" spans="1:9" x14ac:dyDescent="0.25">
      <c r="A88" s="75">
        <v>45033</v>
      </c>
      <c r="B88" s="76"/>
      <c r="C88" s="15"/>
      <c r="D88" s="12">
        <v>8784809</v>
      </c>
      <c r="E88" s="77" t="s">
        <v>47</v>
      </c>
      <c r="F88" s="77"/>
      <c r="G88" s="77"/>
      <c r="H88" s="74">
        <v>16.329999999999998</v>
      </c>
      <c r="I88" s="74"/>
    </row>
    <row r="89" spans="1:9" ht="25.5" customHeight="1" x14ac:dyDescent="0.25">
      <c r="A89" s="75">
        <v>45055</v>
      </c>
      <c r="B89" s="76"/>
      <c r="C89" s="22">
        <v>473</v>
      </c>
      <c r="D89" s="12">
        <v>8784815</v>
      </c>
      <c r="E89" s="82" t="s">
        <v>42</v>
      </c>
      <c r="F89" s="83"/>
      <c r="G89" s="84"/>
      <c r="H89" s="74">
        <v>161.03</v>
      </c>
      <c r="I89" s="74"/>
    </row>
    <row r="90" spans="1:9" x14ac:dyDescent="0.25">
      <c r="A90" s="75"/>
      <c r="B90" s="76"/>
      <c r="C90" s="15"/>
      <c r="D90" s="12"/>
      <c r="E90" s="77" t="s">
        <v>46</v>
      </c>
      <c r="F90" s="77"/>
      <c r="G90" s="77"/>
      <c r="H90" s="74">
        <v>15.79</v>
      </c>
      <c r="I90" s="74"/>
    </row>
    <row r="91" spans="1:9" x14ac:dyDescent="0.25">
      <c r="A91" s="16"/>
      <c r="B91" s="17"/>
      <c r="C91" s="15"/>
      <c r="D91" s="12"/>
      <c r="E91" s="77" t="s">
        <v>47</v>
      </c>
      <c r="F91" s="77"/>
      <c r="G91" s="77"/>
      <c r="H91" s="74">
        <v>1.58</v>
      </c>
      <c r="I91" s="74"/>
    </row>
    <row r="92" spans="1:9" x14ac:dyDescent="0.25">
      <c r="A92" s="80">
        <v>45073</v>
      </c>
      <c r="B92" s="94"/>
      <c r="C92" s="15">
        <v>1920</v>
      </c>
      <c r="D92" s="12">
        <v>8784821</v>
      </c>
      <c r="E92" s="90" t="s">
        <v>49</v>
      </c>
      <c r="F92" s="91"/>
      <c r="G92" s="92"/>
      <c r="H92" s="95">
        <v>832.57</v>
      </c>
      <c r="I92" s="96"/>
    </row>
    <row r="93" spans="1:9" x14ac:dyDescent="0.25">
      <c r="A93" s="80"/>
      <c r="B93" s="94"/>
      <c r="C93" s="15"/>
      <c r="D93" s="12"/>
      <c r="E93" s="90" t="s">
        <v>47</v>
      </c>
      <c r="F93" s="91"/>
      <c r="G93" s="92"/>
      <c r="H93" s="95">
        <v>7.43</v>
      </c>
      <c r="I93" s="96"/>
    </row>
    <row r="94" spans="1:9" x14ac:dyDescent="0.25">
      <c r="A94" s="80">
        <v>45085</v>
      </c>
      <c r="B94" s="94"/>
      <c r="C94" s="15">
        <v>492</v>
      </c>
      <c r="D94" s="12">
        <v>8784823</v>
      </c>
      <c r="E94" s="90" t="s">
        <v>67</v>
      </c>
      <c r="F94" s="91"/>
      <c r="G94" s="92"/>
      <c r="H94" s="95">
        <v>157.06</v>
      </c>
      <c r="I94" s="96"/>
    </row>
    <row r="95" spans="1:9" x14ac:dyDescent="0.25">
      <c r="A95" s="80"/>
      <c r="B95" s="94"/>
      <c r="C95" s="15"/>
      <c r="D95" s="12"/>
      <c r="E95" s="90" t="s">
        <v>47</v>
      </c>
      <c r="F95" s="91"/>
      <c r="G95" s="92"/>
      <c r="H95" s="95">
        <v>1.54</v>
      </c>
      <c r="I95" s="96"/>
    </row>
    <row r="96" spans="1:9" x14ac:dyDescent="0.25">
      <c r="A96" s="80"/>
      <c r="B96" s="94"/>
      <c r="C96" s="15"/>
      <c r="D96" s="12"/>
      <c r="E96" s="77" t="s">
        <v>46</v>
      </c>
      <c r="F96" s="77"/>
      <c r="G96" s="77"/>
      <c r="H96" s="95">
        <v>15.4</v>
      </c>
      <c r="I96" s="96"/>
    </row>
    <row r="97" spans="1:9" x14ac:dyDescent="0.25">
      <c r="A97" s="80">
        <v>45117</v>
      </c>
      <c r="B97" s="94"/>
      <c r="C97" s="15">
        <v>18772</v>
      </c>
      <c r="D97" s="12">
        <v>8784829</v>
      </c>
      <c r="E97" s="90" t="s">
        <v>44</v>
      </c>
      <c r="F97" s="91"/>
      <c r="G97" s="92"/>
      <c r="H97" s="95">
        <v>2973.45</v>
      </c>
      <c r="I97" s="96"/>
    </row>
    <row r="98" spans="1:9" x14ac:dyDescent="0.25">
      <c r="A98" s="80"/>
      <c r="B98" s="94"/>
      <c r="C98" s="15"/>
      <c r="D98" s="12"/>
      <c r="E98" s="90" t="s">
        <v>47</v>
      </c>
      <c r="F98" s="91"/>
      <c r="G98" s="92"/>
      <c r="H98" s="95">
        <v>26.55</v>
      </c>
      <c r="I98" s="96"/>
    </row>
    <row r="99" spans="1:9" x14ac:dyDescent="0.25">
      <c r="A99" s="80">
        <v>45237</v>
      </c>
      <c r="B99" s="94"/>
      <c r="C99" s="15">
        <v>531</v>
      </c>
      <c r="D99" s="12">
        <v>8784848</v>
      </c>
      <c r="E99" s="90" t="s">
        <v>68</v>
      </c>
      <c r="F99" s="91"/>
      <c r="G99" s="92"/>
      <c r="H99" s="95">
        <v>397.17</v>
      </c>
      <c r="I99" s="96"/>
    </row>
    <row r="100" spans="1:9" x14ac:dyDescent="0.25">
      <c r="A100" s="80"/>
      <c r="B100" s="94"/>
      <c r="C100" s="15"/>
      <c r="D100" s="12"/>
      <c r="E100" s="90" t="s">
        <v>47</v>
      </c>
      <c r="F100" s="91"/>
      <c r="G100" s="92"/>
      <c r="H100" s="95">
        <v>3.89</v>
      </c>
      <c r="I100" s="96"/>
    </row>
    <row r="101" spans="1:9" x14ac:dyDescent="0.25">
      <c r="A101" s="80"/>
      <c r="B101" s="94"/>
      <c r="C101" s="15"/>
      <c r="D101" s="12"/>
      <c r="E101" s="77" t="s">
        <v>46</v>
      </c>
      <c r="F101" s="77"/>
      <c r="G101" s="77"/>
      <c r="H101" s="95">
        <v>38.94</v>
      </c>
      <c r="I101" s="96"/>
    </row>
    <row r="102" spans="1:9" x14ac:dyDescent="0.25">
      <c r="A102" s="75"/>
      <c r="B102" s="76"/>
      <c r="C102" s="15"/>
      <c r="D102" s="12"/>
      <c r="E102" s="93" t="s">
        <v>29</v>
      </c>
      <c r="F102" s="93"/>
      <c r="G102" s="93"/>
      <c r="H102" s="100">
        <f>SUM(H81:H101)</f>
        <v>7202.6500000000005</v>
      </c>
      <c r="I102" s="100"/>
    </row>
    <row r="103" spans="1:9" x14ac:dyDescent="0.25">
      <c r="A103" s="75"/>
      <c r="B103" s="76"/>
      <c r="C103" s="15"/>
      <c r="D103" s="12"/>
      <c r="E103" s="93" t="s">
        <v>32</v>
      </c>
      <c r="F103" s="93"/>
      <c r="G103" s="93"/>
      <c r="H103" s="99">
        <f>H80-H102</f>
        <v>7902.3499999999995</v>
      </c>
      <c r="I103" s="99"/>
    </row>
  </sheetData>
  <mergeCells count="264">
    <mergeCell ref="A66:B66"/>
    <mergeCell ref="E98:G98"/>
    <mergeCell ref="E99:G99"/>
    <mergeCell ref="E100:G100"/>
    <mergeCell ref="E101:G101"/>
    <mergeCell ref="H98:I98"/>
    <mergeCell ref="H99:I99"/>
    <mergeCell ref="H100:I100"/>
    <mergeCell ref="H101:I101"/>
    <mergeCell ref="E75:G75"/>
    <mergeCell ref="E76:G76"/>
    <mergeCell ref="A67:B67"/>
    <mergeCell ref="A68:B68"/>
    <mergeCell ref="E84:G84"/>
    <mergeCell ref="A84:B84"/>
    <mergeCell ref="H84:I84"/>
    <mergeCell ref="A97:B97"/>
    <mergeCell ref="E97:G97"/>
    <mergeCell ref="A98:B98"/>
    <mergeCell ref="A99:B99"/>
    <mergeCell ref="A100:B100"/>
    <mergeCell ref="H81:I81"/>
    <mergeCell ref="A78:I78"/>
    <mergeCell ref="A79:B79"/>
    <mergeCell ref="H52:I52"/>
    <mergeCell ref="H53:I53"/>
    <mergeCell ref="H54:I54"/>
    <mergeCell ref="H55:I55"/>
    <mergeCell ref="H56:I56"/>
    <mergeCell ref="H57:I57"/>
    <mergeCell ref="A63:B63"/>
    <mergeCell ref="A64:B64"/>
    <mergeCell ref="A65:B65"/>
    <mergeCell ref="E53:G53"/>
    <mergeCell ref="E54:G54"/>
    <mergeCell ref="D5:F5"/>
    <mergeCell ref="D6:F6"/>
    <mergeCell ref="A17:I17"/>
    <mergeCell ref="E18:G18"/>
    <mergeCell ref="E19:G19"/>
    <mergeCell ref="H18:I18"/>
    <mergeCell ref="A18:B18"/>
    <mergeCell ref="A19:B19"/>
    <mergeCell ref="H19:I19"/>
    <mergeCell ref="H5:J5"/>
    <mergeCell ref="H6:J6"/>
    <mergeCell ref="H7:J7"/>
    <mergeCell ref="D8:F8"/>
    <mergeCell ref="D9:F9"/>
    <mergeCell ref="D10:F10"/>
    <mergeCell ref="D11:F11"/>
    <mergeCell ref="D14:F14"/>
    <mergeCell ref="A25:I25"/>
    <mergeCell ref="A26:B26"/>
    <mergeCell ref="E26:G26"/>
    <mergeCell ref="H26:I26"/>
    <mergeCell ref="A27:B27"/>
    <mergeCell ref="E27:G27"/>
    <mergeCell ref="H27:I27"/>
    <mergeCell ref="D7:F7"/>
    <mergeCell ref="E20:G20"/>
    <mergeCell ref="H20:I20"/>
    <mergeCell ref="A20:B20"/>
    <mergeCell ref="A21:B21"/>
    <mergeCell ref="H24:I24"/>
    <mergeCell ref="E24:G24"/>
    <mergeCell ref="E21:G21"/>
    <mergeCell ref="E22:G22"/>
    <mergeCell ref="E23:G23"/>
    <mergeCell ref="A23:B23"/>
    <mergeCell ref="H21:I21"/>
    <mergeCell ref="H22:I22"/>
    <mergeCell ref="H23:I23"/>
    <mergeCell ref="A22:B22"/>
    <mergeCell ref="D13:F13"/>
    <mergeCell ref="A30:B30"/>
    <mergeCell ref="E30:G30"/>
    <mergeCell ref="H30:I30"/>
    <mergeCell ref="A31:B31"/>
    <mergeCell ref="E31:G31"/>
    <mergeCell ref="H31:I31"/>
    <mergeCell ref="A28:B28"/>
    <mergeCell ref="E28:G28"/>
    <mergeCell ref="H28:I28"/>
    <mergeCell ref="A29:B29"/>
    <mergeCell ref="E29:G29"/>
    <mergeCell ref="H29:I29"/>
    <mergeCell ref="A32:B32"/>
    <mergeCell ref="E32:G32"/>
    <mergeCell ref="H32:I32"/>
    <mergeCell ref="A33:B33"/>
    <mergeCell ref="E33:G33"/>
    <mergeCell ref="H33:I33"/>
    <mergeCell ref="A34:B34"/>
    <mergeCell ref="E34:G34"/>
    <mergeCell ref="H34:I34"/>
    <mergeCell ref="E79:G79"/>
    <mergeCell ref="H79:I79"/>
    <mergeCell ref="A76:B76"/>
    <mergeCell ref="E67:G67"/>
    <mergeCell ref="E68:G68"/>
    <mergeCell ref="H36:I36"/>
    <mergeCell ref="H37:I37"/>
    <mergeCell ref="H38:I38"/>
    <mergeCell ref="H39:I39"/>
    <mergeCell ref="H40:I40"/>
    <mergeCell ref="E36:G36"/>
    <mergeCell ref="E37:G37"/>
    <mergeCell ref="E38:G38"/>
    <mergeCell ref="E39:G39"/>
    <mergeCell ref="E40:G40"/>
    <mergeCell ref="A51:B51"/>
    <mergeCell ref="E51:G51"/>
    <mergeCell ref="H51:I51"/>
    <mergeCell ref="A52:B52"/>
    <mergeCell ref="A53:B53"/>
    <mergeCell ref="A54:B54"/>
    <mergeCell ref="E41:G41"/>
    <mergeCell ref="E42:G42"/>
    <mergeCell ref="E45:G45"/>
    <mergeCell ref="A35:B35"/>
    <mergeCell ref="E35:G35"/>
    <mergeCell ref="H35:I35"/>
    <mergeCell ref="A36:B36"/>
    <mergeCell ref="A37:B37"/>
    <mergeCell ref="A38:B38"/>
    <mergeCell ref="A39:B39"/>
    <mergeCell ref="A40:B40"/>
    <mergeCell ref="A41:B41"/>
    <mergeCell ref="H41:I41"/>
    <mergeCell ref="A43:B43"/>
    <mergeCell ref="A44:B44"/>
    <mergeCell ref="H103:I103"/>
    <mergeCell ref="H88:I88"/>
    <mergeCell ref="H89:I89"/>
    <mergeCell ref="H90:I90"/>
    <mergeCell ref="H102:I102"/>
    <mergeCell ref="H94:I94"/>
    <mergeCell ref="H82:I82"/>
    <mergeCell ref="H43:I43"/>
    <mergeCell ref="H44:I44"/>
    <mergeCell ref="H87:I87"/>
    <mergeCell ref="H95:I95"/>
    <mergeCell ref="H96:I96"/>
    <mergeCell ref="H47:I47"/>
    <mergeCell ref="H48:I48"/>
    <mergeCell ref="H49:I49"/>
    <mergeCell ref="H69:I69"/>
    <mergeCell ref="H97:I97"/>
    <mergeCell ref="H58:I58"/>
    <mergeCell ref="H85:I85"/>
    <mergeCell ref="H86:I86"/>
    <mergeCell ref="H83:I83"/>
    <mergeCell ref="H50:I50"/>
    <mergeCell ref="H92:I92"/>
    <mergeCell ref="H93:I93"/>
    <mergeCell ref="H42:I42"/>
    <mergeCell ref="H45:I45"/>
    <mergeCell ref="H46:I46"/>
    <mergeCell ref="H75:I75"/>
    <mergeCell ref="H76:I76"/>
    <mergeCell ref="A42:B42"/>
    <mergeCell ref="A45:B45"/>
    <mergeCell ref="A46:B46"/>
    <mergeCell ref="A75:B75"/>
    <mergeCell ref="A69:B69"/>
    <mergeCell ref="E48:G48"/>
    <mergeCell ref="E49:G49"/>
    <mergeCell ref="E69:G69"/>
    <mergeCell ref="E50:G50"/>
    <mergeCell ref="E58:G58"/>
    <mergeCell ref="E59:G59"/>
    <mergeCell ref="E60:G60"/>
    <mergeCell ref="E61:G61"/>
    <mergeCell ref="A55:B55"/>
    <mergeCell ref="A56:B56"/>
    <mergeCell ref="A57:B57"/>
    <mergeCell ref="E52:G52"/>
    <mergeCell ref="A103:B103"/>
    <mergeCell ref="E88:G88"/>
    <mergeCell ref="E89:G89"/>
    <mergeCell ref="E90:G90"/>
    <mergeCell ref="E102:G102"/>
    <mergeCell ref="E103:G103"/>
    <mergeCell ref="A88:B88"/>
    <mergeCell ref="A89:B89"/>
    <mergeCell ref="A90:B90"/>
    <mergeCell ref="A102:B102"/>
    <mergeCell ref="E94:G94"/>
    <mergeCell ref="A94:B94"/>
    <mergeCell ref="E95:G95"/>
    <mergeCell ref="E96:G96"/>
    <mergeCell ref="A95:B95"/>
    <mergeCell ref="A96:B96"/>
    <mergeCell ref="A92:B92"/>
    <mergeCell ref="E92:G92"/>
    <mergeCell ref="A93:B93"/>
    <mergeCell ref="E93:G93"/>
    <mergeCell ref="E91:G91"/>
    <mergeCell ref="A101:B101"/>
    <mergeCell ref="H91:I91"/>
    <mergeCell ref="A87:B87"/>
    <mergeCell ref="E87:G87"/>
    <mergeCell ref="H61:I61"/>
    <mergeCell ref="H62:I62"/>
    <mergeCell ref="H63:I63"/>
    <mergeCell ref="H64:I64"/>
    <mergeCell ref="H65:I65"/>
    <mergeCell ref="H66:I66"/>
    <mergeCell ref="H67:I67"/>
    <mergeCell ref="E66:G66"/>
    <mergeCell ref="A85:B85"/>
    <mergeCell ref="E85:G85"/>
    <mergeCell ref="A86:B86"/>
    <mergeCell ref="E86:G86"/>
    <mergeCell ref="A82:B82"/>
    <mergeCell ref="E82:G82"/>
    <mergeCell ref="A83:B83"/>
    <mergeCell ref="E83:G83"/>
    <mergeCell ref="A80:B80"/>
    <mergeCell ref="E80:G80"/>
    <mergeCell ref="H80:I80"/>
    <mergeCell ref="A81:B81"/>
    <mergeCell ref="E81:G81"/>
    <mergeCell ref="A47:B47"/>
    <mergeCell ref="A48:B48"/>
    <mergeCell ref="A49:B49"/>
    <mergeCell ref="E46:G46"/>
    <mergeCell ref="E62:G62"/>
    <mergeCell ref="E63:G63"/>
    <mergeCell ref="E64:G64"/>
    <mergeCell ref="E65:G65"/>
    <mergeCell ref="A58:B58"/>
    <mergeCell ref="A59:B59"/>
    <mergeCell ref="A60:B60"/>
    <mergeCell ref="A61:B61"/>
    <mergeCell ref="A62:B62"/>
    <mergeCell ref="E55:G55"/>
    <mergeCell ref="E56:G56"/>
    <mergeCell ref="E57:G57"/>
    <mergeCell ref="A1:J1"/>
    <mergeCell ref="A2:J2"/>
    <mergeCell ref="A3:J3"/>
    <mergeCell ref="A70:B70"/>
    <mergeCell ref="A71:B71"/>
    <mergeCell ref="A72:B72"/>
    <mergeCell ref="A73:B73"/>
    <mergeCell ref="A74:B74"/>
    <mergeCell ref="E70:G70"/>
    <mergeCell ref="E71:G71"/>
    <mergeCell ref="E72:G72"/>
    <mergeCell ref="E73:G73"/>
    <mergeCell ref="E74:G74"/>
    <mergeCell ref="H70:I70"/>
    <mergeCell ref="H71:I71"/>
    <mergeCell ref="H72:I72"/>
    <mergeCell ref="H73:I73"/>
    <mergeCell ref="H74:I74"/>
    <mergeCell ref="E43:G43"/>
    <mergeCell ref="E44:G44"/>
    <mergeCell ref="H68:I68"/>
    <mergeCell ref="H59:I59"/>
    <mergeCell ref="H60:I60"/>
    <mergeCell ref="E47:G47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AUXI. DESECHOS</vt:lpstr>
      <vt:lpstr>LIQ. AUXI DESECHOS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2024-10-10T16:58:16Z</dcterms:modified>
</cp:coreProperties>
</file>