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EC28B064-7DCB-4FE0-9EEC-B7CC54513110}"/>
  <bookViews>
    <workbookView xWindow="-120" yWindow="-120" windowWidth="24240" windowHeight="13140" activeTab="1" xr2:uid="{00000000-000D-0000-FFFF-FFFF00000000}"/>
  </bookViews>
  <sheets>
    <sheet name="AGUA " sheetId="9" r:id="rId1"/>
    <sheet name="LIQ. AGUA" sheetId="10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9" l="1"/>
  <c r="D19" i="9" s="1"/>
  <c r="C17" i="9"/>
  <c r="C7" i="9"/>
  <c r="D15" i="10"/>
  <c r="D14" i="10"/>
  <c r="H72" i="10"/>
  <c r="H19" i="10"/>
  <c r="H73" i="10" l="1"/>
  <c r="D12" i="10"/>
</calcChain>
</file>

<file path=xl/sharedStrings.xml><?xml version="1.0" encoding="utf-8"?>
<sst xmlns="http://schemas.openxmlformats.org/spreadsheetml/2006/main" count="117" uniqueCount="70">
  <si>
    <t>Asignacion de presupuesto:</t>
  </si>
  <si>
    <t>Ejecutor:</t>
  </si>
  <si>
    <t>FODES 120 LIBRE DISPONIBILIDAD</t>
  </si>
  <si>
    <t>Srta. Sonia Elisabeth Ramirez Iraheta</t>
  </si>
  <si>
    <t>N. CUENTA CORRIENTE</t>
  </si>
  <si>
    <t>BANCO</t>
  </si>
  <si>
    <t>FUENTE DE FINANCIAMIENTO</t>
  </si>
  <si>
    <t>ASIGNACION PRESUPUESTARIA</t>
  </si>
  <si>
    <t>REFUERZO</t>
  </si>
  <si>
    <t xml:space="preserve">TOTAL </t>
  </si>
  <si>
    <t>BANCO DE FOMENTO AGROPECUARIO</t>
  </si>
  <si>
    <t>EJEUTOR</t>
  </si>
  <si>
    <t>FECHA DE INICIO</t>
  </si>
  <si>
    <t>FECHA DE FINALIZACION</t>
  </si>
  <si>
    <t>TOTAL DE LA INVERSION</t>
  </si>
  <si>
    <t>FECHA</t>
  </si>
  <si>
    <t>SALDO INICIAL</t>
  </si>
  <si>
    <t>No. CHEQUE</t>
  </si>
  <si>
    <t>No. FACTURA</t>
  </si>
  <si>
    <t>Total</t>
  </si>
  <si>
    <t>Fecha de finalizacion:</t>
  </si>
  <si>
    <t>Tesorero Municipal</t>
  </si>
  <si>
    <t>Alcalde Municipal</t>
  </si>
  <si>
    <t xml:space="preserve">DESCRIPCION </t>
  </si>
  <si>
    <t xml:space="preserve">               GASTOS</t>
  </si>
  <si>
    <t>TOTAL</t>
  </si>
  <si>
    <t xml:space="preserve">ALCALDIA MUNICIPAL DE EL ROSARIO </t>
  </si>
  <si>
    <t>MONTO REAL INGRESADO</t>
  </si>
  <si>
    <t>SALDO</t>
  </si>
  <si>
    <t>Fecha de inicio:</t>
  </si>
  <si>
    <t>COMPRA DE CHEQUERA</t>
  </si>
  <si>
    <t>PAGO DE AUXILIAR POR FUGA EN CALLE PRINCIPAL POLIDEPORTIVO</t>
  </si>
  <si>
    <t>PAGO DE VALVULERO DE CANTÓN AMATILLO</t>
  </si>
  <si>
    <t>PAGO DE VALVULERA DE CANTÓN VERACRUZ</t>
  </si>
  <si>
    <t>PAGO DE RENTA</t>
  </si>
  <si>
    <t>COMPRA DE TUBERIA GALVANIZADA</t>
  </si>
  <si>
    <t xml:space="preserve">No. Cuenta corriente : </t>
  </si>
  <si>
    <t xml:space="preserve">Banco: </t>
  </si>
  <si>
    <t xml:space="preserve">Fuente de financiamiento: </t>
  </si>
  <si>
    <t>Monto real ingresado:</t>
  </si>
  <si>
    <t xml:space="preserve">Alcaldia Municipal de El Rosario 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</si>
  <si>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</si>
  <si>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</si>
  <si>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</si>
  <si>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</si>
  <si>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</si>
  <si>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</si>
  <si>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contadora municipal</t>
  </si>
  <si>
    <t>GASTOS DEL SISTEMA DE AGUA POTABLE</t>
  </si>
  <si>
    <t>DICIEMBRE DE 2023</t>
  </si>
  <si>
    <t>FEBRERO DE 2023</t>
  </si>
  <si>
    <t>SUMINISTRO DE TUBERIA PVC</t>
  </si>
  <si>
    <t>PAGO DEL 1%</t>
  </si>
  <si>
    <t>PAGO DE VALVULERO DE CANTÓN VERACRUZ</t>
  </si>
  <si>
    <t>COMPRA DE TABLETAS DE CLORO</t>
  </si>
  <si>
    <t>PAGO DE MANTENIMIENTO DE BOMBA</t>
  </si>
  <si>
    <t>COMPRA DE DE MOTOR PARA BOMBA</t>
  </si>
  <si>
    <t>PAGO DE SUMINISTRO DE ACCESORIOS Y TUBERIA PVC</t>
  </si>
  <si>
    <t>995, 1349 Y 1001</t>
  </si>
  <si>
    <t>PAGO POR MANTENIMIENTO CORRECTIVO A TABLERO DE AUTOMATIZACIÓN PARA BOMBA DE 30HP</t>
  </si>
  <si>
    <t>2051, 2052, 2053, 2054</t>
  </si>
  <si>
    <t>Jefe UCP</t>
  </si>
  <si>
    <t xml:space="preserve">DISPONIBILIDAD </t>
  </si>
  <si>
    <t xml:space="preserve"> ALCALDIA MUNICIPAL DE EL ROSARIO CUSCATLAN </t>
  </si>
  <si>
    <t>Síndico municipal</t>
  </si>
  <si>
    <t>100-180-800546-8</t>
  </si>
  <si>
    <t>PROYECTO: MANTENIMIENTO Y REPARACION DE LOS SISTEMAS DE AGUA POTABLE 2023</t>
  </si>
  <si>
    <t>Refuerzo #1</t>
  </si>
  <si>
    <t>Refuerzo #2</t>
  </si>
  <si>
    <t>A. GASTOS DEL SISTEMA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</si>
</sst>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$-440A]* #,##0.00_-;\-[$$-440A]* #,##0.00_-;_-[$$-440A]* &quot;-&quot;??_-;_-@_-"/>
    <numFmt numFmtId="166" formatCode="_([$$-440A]* #,##0.00_);_([$$-440A]* \(#,##0.00\);_([$$-440A]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4" borderId="2" xfId="0" applyFill="1" applyBorder="1"/>
    <xf numFmtId="0" fontId="0" fillId="4" borderId="3" xfId="0" applyFill="1" applyBorder="1"/>
    <xf numFmtId="0" fontId="4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2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165" fontId="0" fillId="0" borderId="9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8" borderId="14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 wrapText="1"/>
    </xf>
    <xf numFmtId="165" fontId="1" fillId="8" borderId="14" xfId="0" applyNumberFormat="1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166" fontId="0" fillId="0" borderId="1" xfId="1" applyNumberFormat="1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3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64" fontId="6" fillId="0" borderId="2" xfId="1" applyFont="1" applyBorder="1" applyAlignment="1">
      <alignment horizontal="center"/>
    </xf>
    <xf numFmtId="164" fontId="6" fillId="0" borderId="4" xfId="1" applyFont="1" applyBorder="1" applyAlignment="1">
      <alignment horizontal="center"/>
    </xf>
    <xf numFmtId="164" fontId="4" fillId="2" borderId="2" xfId="1" applyFont="1" applyFill="1" applyBorder="1" applyAlignment="1">
      <alignment horizontal="center"/>
    </xf>
    <xf numFmtId="164" fontId="4" fillId="2" borderId="4" xfId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2" borderId="4" xfId="1" applyFont="1" applyFill="1" applyBorder="1" applyAlignment="1">
      <alignment horizontal="center"/>
    </xf>
    <xf numFmtId="164" fontId="2" fillId="3" borderId="2" xfId="1" applyFont="1" applyFill="1" applyBorder="1" applyAlignment="1">
      <alignment horizontal="center"/>
    </xf>
    <xf numFmtId="164" fontId="2" fillId="3" borderId="3" xfId="1" applyFont="1" applyFill="1" applyBorder="1" applyAlignment="1">
      <alignment horizontal="center"/>
    </xf>
    <xf numFmtId="164" fontId="2" fillId="3" borderId="4" xfId="1" applyFont="1" applyFill="1" applyBorder="1" applyAlignment="1">
      <alignment horizontal="center"/>
    </xf>
    <xf numFmtId="44" fontId="0" fillId="3" borderId="2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164" fontId="3" fillId="0" borderId="2" xfId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"/>
  <sheetViews>
    <sheetView view="pageLayout" topLeftCell="A31" zoomScaleNormal="100" workbookViewId="0">
      <selection activeCell="F21" sqref="F21"/>
    </sheetView>
  </sheetViews>
  <sheetFormatPr defaultColWidth="9.140625" defaultRowHeight="15" x14ac:dyDescent="0.25"/>
  <cols>
    <col min="1" max="1" width="12.85546875" customWidth="1"/>
    <col min="2" max="2" width="13.140625" customWidth="1"/>
  </cols>
  <sheetData>
    <row r="1" spans="1:6" x14ac:dyDescent="0.25">
      <c r="A1" s="50" t="s">
        <v>63</v>
      </c>
      <c r="B1" s="51"/>
      <c r="C1" s="51"/>
      <c r="D1" s="51"/>
      <c r="E1" s="51"/>
      <c r="F1" s="52"/>
    </row>
    <row r="2" spans="1:6" ht="33" customHeight="1" x14ac:dyDescent="0.25">
      <c r="A2" s="53" t="s">
        <v>66</v>
      </c>
      <c r="B2" s="54"/>
      <c r="C2" s="54"/>
      <c r="D2" s="54"/>
      <c r="E2" s="54"/>
      <c r="F2" s="55"/>
    </row>
    <row r="3" spans="1:6" x14ac:dyDescent="0.25">
      <c r="A3" s="42" t="s">
        <v>36</v>
      </c>
      <c r="B3" s="42"/>
      <c r="C3" s="43" t="s">
        <v>65</v>
      </c>
      <c r="D3" s="44"/>
      <c r="E3" s="44"/>
      <c r="F3" s="45"/>
    </row>
    <row r="4" spans="1:6" x14ac:dyDescent="0.25">
      <c r="A4" s="42" t="s">
        <v>37</v>
      </c>
      <c r="B4" s="42"/>
      <c r="C4" s="46" t="s">
        <v>10</v>
      </c>
      <c r="D4" s="46"/>
      <c r="E4" s="46"/>
      <c r="F4" s="46"/>
    </row>
    <row r="5" spans="1:6" x14ac:dyDescent="0.25">
      <c r="A5" s="47" t="s">
        <v>38</v>
      </c>
      <c r="B5" s="47"/>
      <c r="C5" s="48" t="s">
        <v>2</v>
      </c>
      <c r="D5" s="48"/>
      <c r="E5" s="48"/>
      <c r="F5" s="48"/>
    </row>
    <row r="6" spans="1:6" x14ac:dyDescent="0.25">
      <c r="A6" s="42" t="s">
        <v>0</v>
      </c>
      <c r="B6" s="42"/>
      <c r="C6" s="49">
        <v>19620</v>
      </c>
      <c r="D6" s="49"/>
      <c r="E6" s="49"/>
      <c r="F6" s="49"/>
    </row>
    <row r="7" spans="1:6" x14ac:dyDescent="0.25">
      <c r="A7" s="42" t="s">
        <v>39</v>
      </c>
      <c r="B7" s="42"/>
      <c r="C7" s="49">
        <f>C6</f>
        <v>19620</v>
      </c>
      <c r="D7" s="49"/>
      <c r="E7" s="49"/>
      <c r="F7" s="49"/>
    </row>
    <row r="8" spans="1:6" x14ac:dyDescent="0.25">
      <c r="A8" s="23" t="s">
        <v>67</v>
      </c>
      <c r="B8" s="24"/>
      <c r="C8" s="25">
        <v>800</v>
      </c>
      <c r="D8" s="26"/>
      <c r="E8" s="26"/>
      <c r="F8" s="27"/>
    </row>
    <row r="9" spans="1:6" x14ac:dyDescent="0.25">
      <c r="A9" s="23" t="s">
        <v>68</v>
      </c>
      <c r="B9" s="24"/>
      <c r="C9" s="25">
        <v>400</v>
      </c>
      <c r="D9" s="26"/>
      <c r="E9" s="26"/>
      <c r="F9" s="27"/>
    </row>
    <row r="10" spans="1:6" x14ac:dyDescent="0.25">
      <c r="A10" s="23" t="s">
        <v>19</v>
      </c>
      <c r="B10" s="24"/>
      <c r="C10" s="25">
        <f>SUM(C7:F9)</f>
        <v>20820</v>
      </c>
      <c r="D10" s="26"/>
      <c r="E10" s="26"/>
      <c r="F10" s="27"/>
    </row>
    <row r="11" spans="1:6" x14ac:dyDescent="0.25">
      <c r="A11" s="42" t="s">
        <v>1</v>
      </c>
      <c r="B11" s="42"/>
      <c r="C11" s="46" t="s">
        <v>40</v>
      </c>
      <c r="D11" s="46"/>
      <c r="E11" s="46"/>
      <c r="F11" s="46"/>
    </row>
    <row r="12" spans="1:6" x14ac:dyDescent="0.25">
      <c r="A12" s="42" t="s">
        <v>29</v>
      </c>
      <c r="B12" s="42"/>
      <c r="C12" s="43" t="s">
        <v>50</v>
      </c>
      <c r="D12" s="44"/>
      <c r="E12" s="44"/>
      <c r="F12" s="45"/>
    </row>
    <row r="13" spans="1:6" x14ac:dyDescent="0.25">
      <c r="A13" s="42" t="s">
        <v>20</v>
      </c>
      <c r="B13" s="42"/>
      <c r="C13" s="43" t="s">
        <v>49</v>
      </c>
      <c r="D13" s="44"/>
      <c r="E13" s="44"/>
      <c r="F13" s="45"/>
    </row>
    <row r="14" spans="1:6" x14ac:dyDescent="0.25">
      <c r="C14" s="21"/>
      <c r="D14" s="21"/>
      <c r="E14" s="21"/>
    </row>
    <row r="15" spans="1:6" ht="15.75" thickBot="1" x14ac:dyDescent="0.3">
      <c r="C15" s="21"/>
      <c r="D15" s="21"/>
      <c r="E15" s="21"/>
    </row>
    <row r="16" spans="1:6" ht="29.25" customHeight="1" x14ac:dyDescent="0.25">
      <c r="A16" s="30" t="s">
        <v>69</v>
      </c>
      <c r="B16" s="31"/>
      <c r="C16" s="32">
        <v>20775.689999999999</v>
      </c>
      <c r="D16" s="32"/>
      <c r="E16" s="33"/>
    </row>
    <row r="17" spans="1:7" ht="15.75" thickBot="1" x14ac:dyDescent="0.3">
      <c r="A17" s="34" t="s">
        <v>41</v>
      </c>
      <c r="B17" s="35"/>
      <c r="C17" s="36">
        <f>C16</f>
        <v>20775.689999999999</v>
      </c>
      <c r="D17" s="36"/>
      <c r="E17" s="37"/>
    </row>
    <row r="18" spans="1:7" ht="15.75" thickBot="1" x14ac:dyDescent="0.3"/>
    <row r="19" spans="1:7" ht="15.75" thickBot="1" x14ac:dyDescent="0.3">
      <c r="A19" s="38" t="s">
        <v>62</v>
      </c>
      <c r="B19" s="39"/>
      <c r="C19" s="39"/>
      <c r="D19" s="40">
        <f>C10-C17</f>
        <v>44.31000000000131</v>
      </c>
      <c r="E19" s="41"/>
    </row>
    <row r="20" spans="1:7" x14ac:dyDescent="0.25">
      <c r="E20" t="s">
        <v>42</v>
      </c>
    </row>
    <row r="24" spans="1:7" x14ac:dyDescent="0.25">
      <c r="A24" s="28" t="s">
        <v>43</v>
      </c>
      <c r="B24" s="28"/>
      <c r="C24" s="28"/>
      <c r="E24" s="28" t="s">
        <v>44</v>
      </c>
      <c r="F24" s="28"/>
      <c r="G24" s="28"/>
    </row>
    <row r="25" spans="1:7" x14ac:dyDescent="0.25">
      <c r="A25" s="21" t="s">
        <v>61</v>
      </c>
      <c r="B25" s="21"/>
      <c r="C25" s="21"/>
      <c r="E25" s="21" t="s">
        <v>21</v>
      </c>
      <c r="F25" s="21"/>
      <c r="G25" s="21"/>
    </row>
    <row r="30" spans="1:7" x14ac:dyDescent="0.25">
      <c r="A30" s="29" t="s">
        <v>45</v>
      </c>
      <c r="B30" s="29"/>
      <c r="C30" s="29"/>
      <c r="E30" s="28" t="s">
        <v>46</v>
      </c>
      <c r="F30" s="28"/>
      <c r="G30" s="28"/>
    </row>
    <row r="31" spans="1:7" x14ac:dyDescent="0.25">
      <c r="A31" s="21" t="s">
        <v>22</v>
      </c>
      <c r="B31" s="21"/>
      <c r="C31" s="21"/>
      <c r="E31" s="21" t="s">
        <v>64</v>
      </c>
      <c r="F31" s="21"/>
      <c r="G31" s="21"/>
    </row>
    <row r="35" spans="3:5" x14ac:dyDescent="0.25">
      <c r="C35" s="22" t="s">
        <v>3</v>
      </c>
      <c r="D35" s="22"/>
      <c r="E35" s="22"/>
    </row>
    <row r="36" spans="3:5" x14ac:dyDescent="0.25">
      <c r="C36" s="21" t="s">
        <v>47</v>
      </c>
      <c r="D36" s="21"/>
      <c r="E36" s="21"/>
    </row>
  </sheetData>
  <mergeCells count="42"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10:B10"/>
    <mergeCell ref="C10:F10"/>
    <mergeCell ref="A11:B11"/>
    <mergeCell ref="C11:F11"/>
    <mergeCell ref="A19:C19"/>
    <mergeCell ref="D19:E19"/>
    <mergeCell ref="A12:B12"/>
    <mergeCell ref="C12:F12"/>
    <mergeCell ref="A13:B13"/>
    <mergeCell ref="C13:F13"/>
    <mergeCell ref="C14:E14"/>
    <mergeCell ref="C15:E15"/>
    <mergeCell ref="A31:C31"/>
    <mergeCell ref="E31:G31"/>
    <mergeCell ref="C35:E35"/>
    <mergeCell ref="C36:E36"/>
    <mergeCell ref="A9:B9"/>
    <mergeCell ref="C9:F9"/>
    <mergeCell ref="A24:C24"/>
    <mergeCell ref="E24:G24"/>
    <mergeCell ref="A25:C25"/>
    <mergeCell ref="E25:G25"/>
    <mergeCell ref="A30:C30"/>
    <mergeCell ref="E30:G30"/>
    <mergeCell ref="A16:B16"/>
    <mergeCell ref="C16:E16"/>
    <mergeCell ref="A17:B17"/>
    <mergeCell ref="C17:E17"/>
  </mergeCells>
  <phoneticPr fontId="7" type="noConversion"/>
  <pageMargins left="1" right="1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3"/>
  <sheetViews>
    <sheetView tabSelected="1" view="pageLayout" zoomScaleNormal="100" workbookViewId="0">
      <selection activeCell="K29" sqref="K29"/>
    </sheetView>
  </sheetViews>
  <sheetFormatPr defaultColWidth="9.140625" defaultRowHeight="15" x14ac:dyDescent="0.25"/>
  <cols>
    <col min="1" max="1" width="11.5703125" customWidth="1"/>
    <col min="2" max="2" width="11.85546875" style="12" customWidth="1"/>
    <col min="3" max="3" width="11.140625" style="9" customWidth="1"/>
    <col min="4" max="4" width="11.85546875" customWidth="1"/>
    <col min="6" max="6" width="11.42578125" customWidth="1"/>
    <col min="7" max="7" width="22.140625" customWidth="1"/>
  </cols>
  <sheetData>
    <row r="1" spans="1:11" x14ac:dyDescent="0.25">
      <c r="A1" s="78"/>
      <c r="B1" s="78"/>
      <c r="C1" s="78"/>
      <c r="D1" s="78"/>
      <c r="E1" s="78"/>
      <c r="F1" s="78"/>
      <c r="G1" s="78"/>
      <c r="H1" s="78"/>
    </row>
    <row r="2" spans="1:11" x14ac:dyDescent="0.25">
      <c r="A2" s="79" t="s">
        <v>26</v>
      </c>
      <c r="B2" s="79"/>
      <c r="C2" s="79"/>
      <c r="D2" s="79"/>
      <c r="E2" s="79"/>
      <c r="F2" s="79"/>
      <c r="G2" s="79"/>
      <c r="H2" s="79"/>
    </row>
    <row r="3" spans="1:11" x14ac:dyDescent="0.25">
      <c r="A3" s="80" t="s">
        <v>66</v>
      </c>
      <c r="B3" s="80"/>
      <c r="C3" s="80"/>
      <c r="D3" s="80"/>
      <c r="E3" s="80"/>
      <c r="F3" s="80"/>
      <c r="G3" s="80"/>
      <c r="H3" s="80"/>
    </row>
    <row r="5" spans="1:11" x14ac:dyDescent="0.25">
      <c r="A5" t="s">
        <v>4</v>
      </c>
      <c r="D5" s="61" t="s">
        <v>65</v>
      </c>
      <c r="E5" s="62"/>
      <c r="F5" s="62"/>
      <c r="G5" t="s">
        <v>11</v>
      </c>
      <c r="H5" s="4" t="s">
        <v>26</v>
      </c>
      <c r="I5" s="5"/>
      <c r="J5" s="5"/>
      <c r="K5" s="5"/>
    </row>
    <row r="6" spans="1:11" x14ac:dyDescent="0.25">
      <c r="A6" t="s">
        <v>5</v>
      </c>
      <c r="D6" s="2" t="s">
        <v>10</v>
      </c>
      <c r="E6" s="3"/>
      <c r="F6" s="3"/>
      <c r="G6" t="s">
        <v>12</v>
      </c>
      <c r="H6" s="4" t="s">
        <v>50</v>
      </c>
      <c r="I6" s="5"/>
      <c r="J6" s="5"/>
      <c r="K6" s="5"/>
    </row>
    <row r="7" spans="1:11" x14ac:dyDescent="0.25">
      <c r="A7" t="s">
        <v>6</v>
      </c>
      <c r="D7" s="2" t="s">
        <v>2</v>
      </c>
      <c r="E7" s="3"/>
      <c r="F7" s="3"/>
      <c r="G7" t="s">
        <v>13</v>
      </c>
      <c r="H7" s="4" t="s">
        <v>49</v>
      </c>
      <c r="I7" s="5"/>
      <c r="J7" s="5"/>
      <c r="K7" s="5"/>
    </row>
    <row r="8" spans="1:11" x14ac:dyDescent="0.25">
      <c r="A8" t="s">
        <v>7</v>
      </c>
      <c r="D8" s="87">
        <v>19620</v>
      </c>
      <c r="E8" s="88"/>
      <c r="F8" s="89"/>
    </row>
    <row r="9" spans="1:11" x14ac:dyDescent="0.25">
      <c r="A9" t="s">
        <v>27</v>
      </c>
      <c r="D9" s="87">
        <v>19620</v>
      </c>
      <c r="E9" s="88"/>
      <c r="F9" s="89"/>
    </row>
    <row r="10" spans="1:11" x14ac:dyDescent="0.25">
      <c r="A10" s="95" t="s">
        <v>8</v>
      </c>
      <c r="B10" s="95"/>
      <c r="C10" s="96"/>
      <c r="D10" s="90">
        <v>800</v>
      </c>
      <c r="E10" s="91"/>
      <c r="F10" s="92"/>
    </row>
    <row r="11" spans="1:11" x14ac:dyDescent="0.25">
      <c r="A11" s="95" t="s">
        <v>8</v>
      </c>
      <c r="B11" s="95"/>
      <c r="C11" s="96"/>
      <c r="D11" s="90">
        <v>400</v>
      </c>
      <c r="E11" s="91"/>
      <c r="F11" s="92"/>
    </row>
    <row r="12" spans="1:11" x14ac:dyDescent="0.25">
      <c r="A12" s="1" t="s">
        <v>9</v>
      </c>
      <c r="D12" s="93">
        <f>+D9+D10+D11</f>
        <v>20820</v>
      </c>
      <c r="E12" s="62"/>
      <c r="F12" s="94"/>
    </row>
    <row r="14" spans="1:11" x14ac:dyDescent="0.25">
      <c r="A14" s="1" t="s">
        <v>62</v>
      </c>
      <c r="B14" s="20"/>
      <c r="D14" s="63">
        <f>+H73</f>
        <v>44.309999999997672</v>
      </c>
      <c r="E14" s="64"/>
    </row>
    <row r="15" spans="1:11" x14ac:dyDescent="0.25">
      <c r="A15" s="1" t="s">
        <v>14</v>
      </c>
      <c r="B15" s="20"/>
      <c r="D15" s="63">
        <f>+H72</f>
        <v>20775.690000000002</v>
      </c>
      <c r="E15" s="64"/>
    </row>
    <row r="17" spans="1:9" x14ac:dyDescent="0.25">
      <c r="A17" s="81" t="s">
        <v>48</v>
      </c>
      <c r="B17" s="82"/>
      <c r="C17" s="82"/>
      <c r="D17" s="82"/>
      <c r="E17" s="82"/>
      <c r="F17" s="82"/>
      <c r="G17" s="82"/>
      <c r="H17" s="82"/>
      <c r="I17" s="83"/>
    </row>
    <row r="18" spans="1:9" x14ac:dyDescent="0.25">
      <c r="A18" s="15" t="s">
        <v>15</v>
      </c>
      <c r="B18" s="16" t="s">
        <v>18</v>
      </c>
      <c r="C18" s="17" t="s">
        <v>17</v>
      </c>
      <c r="D18" s="84" t="s">
        <v>23</v>
      </c>
      <c r="E18" s="85"/>
      <c r="F18" s="85"/>
      <c r="G18" s="86"/>
      <c r="H18" s="18" t="s">
        <v>24</v>
      </c>
      <c r="I18" s="19"/>
    </row>
    <row r="19" spans="1:9" x14ac:dyDescent="0.25">
      <c r="A19" s="17"/>
      <c r="B19" s="16"/>
      <c r="C19" s="17"/>
      <c r="D19" s="84" t="s">
        <v>16</v>
      </c>
      <c r="E19" s="85"/>
      <c r="F19" s="85"/>
      <c r="G19" s="86"/>
      <c r="H19" s="76">
        <f>19620+800+400</f>
        <v>20820</v>
      </c>
      <c r="I19" s="77"/>
    </row>
    <row r="20" spans="1:9" x14ac:dyDescent="0.25">
      <c r="A20" s="7">
        <v>44971</v>
      </c>
      <c r="B20" s="10"/>
      <c r="C20" s="6"/>
      <c r="D20" s="56" t="s">
        <v>30</v>
      </c>
      <c r="E20" s="57"/>
      <c r="F20" s="57"/>
      <c r="G20" s="58"/>
      <c r="H20" s="59">
        <v>5.65</v>
      </c>
      <c r="I20" s="60"/>
    </row>
    <row r="21" spans="1:9" x14ac:dyDescent="0.25">
      <c r="A21" s="7">
        <v>44959</v>
      </c>
      <c r="B21" s="11"/>
      <c r="C21" s="8">
        <v>148332</v>
      </c>
      <c r="D21" s="56" t="s">
        <v>33</v>
      </c>
      <c r="E21" s="57"/>
      <c r="F21" s="57"/>
      <c r="G21" s="58"/>
      <c r="H21" s="59">
        <v>328.5</v>
      </c>
      <c r="I21" s="60"/>
    </row>
    <row r="22" spans="1:9" x14ac:dyDescent="0.25">
      <c r="A22" s="7">
        <v>44959</v>
      </c>
      <c r="B22" s="11"/>
      <c r="C22" s="8">
        <v>148331</v>
      </c>
      <c r="D22" s="56" t="s">
        <v>32</v>
      </c>
      <c r="E22" s="57"/>
      <c r="F22" s="57"/>
      <c r="G22" s="58"/>
      <c r="H22" s="59">
        <v>328.5</v>
      </c>
      <c r="I22" s="60"/>
    </row>
    <row r="23" spans="1:9" x14ac:dyDescent="0.25">
      <c r="A23" s="7">
        <v>44972</v>
      </c>
      <c r="B23" s="11"/>
      <c r="C23" s="8">
        <v>148333</v>
      </c>
      <c r="D23" s="56" t="s">
        <v>31</v>
      </c>
      <c r="E23" s="57"/>
      <c r="F23" s="57"/>
      <c r="G23" s="58"/>
      <c r="H23" s="59">
        <v>30</v>
      </c>
      <c r="I23" s="60"/>
    </row>
    <row r="24" spans="1:9" x14ac:dyDescent="0.25">
      <c r="A24" s="7">
        <v>44980</v>
      </c>
      <c r="B24" s="11"/>
      <c r="C24" s="8">
        <v>148334</v>
      </c>
      <c r="D24" s="56" t="s">
        <v>32</v>
      </c>
      <c r="E24" s="57"/>
      <c r="F24" s="57"/>
      <c r="G24" s="58"/>
      <c r="H24" s="59">
        <v>328.5</v>
      </c>
      <c r="I24" s="60"/>
    </row>
    <row r="25" spans="1:9" x14ac:dyDescent="0.25">
      <c r="A25" s="7">
        <v>44980</v>
      </c>
      <c r="B25" s="11"/>
      <c r="C25" s="8">
        <v>148335</v>
      </c>
      <c r="D25" s="56" t="s">
        <v>33</v>
      </c>
      <c r="E25" s="57"/>
      <c r="F25" s="57"/>
      <c r="G25" s="58"/>
      <c r="H25" s="59">
        <v>328.5</v>
      </c>
      <c r="I25" s="60"/>
    </row>
    <row r="26" spans="1:9" x14ac:dyDescent="0.25">
      <c r="A26" s="7">
        <v>44998</v>
      </c>
      <c r="B26" s="11"/>
      <c r="C26" s="8">
        <v>148336</v>
      </c>
      <c r="D26" s="56" t="s">
        <v>34</v>
      </c>
      <c r="E26" s="57"/>
      <c r="F26" s="57"/>
      <c r="G26" s="58"/>
      <c r="H26" s="59">
        <v>149.33000000000001</v>
      </c>
      <c r="I26" s="60"/>
    </row>
    <row r="27" spans="1:9" x14ac:dyDescent="0.25">
      <c r="A27" s="7">
        <v>45009</v>
      </c>
      <c r="B27" s="11"/>
      <c r="C27" s="8">
        <v>148337</v>
      </c>
      <c r="D27" s="56" t="s">
        <v>32</v>
      </c>
      <c r="E27" s="57"/>
      <c r="F27" s="57"/>
      <c r="G27" s="58"/>
      <c r="H27" s="59">
        <v>328.5</v>
      </c>
      <c r="I27" s="60"/>
    </row>
    <row r="28" spans="1:9" x14ac:dyDescent="0.25">
      <c r="A28" s="7">
        <v>45009</v>
      </c>
      <c r="B28" s="11"/>
      <c r="C28" s="8">
        <v>148338</v>
      </c>
      <c r="D28" s="56" t="s">
        <v>33</v>
      </c>
      <c r="E28" s="57"/>
      <c r="F28" s="57"/>
      <c r="G28" s="58"/>
      <c r="H28" s="59">
        <v>328.5</v>
      </c>
      <c r="I28" s="60"/>
    </row>
    <row r="29" spans="1:9" x14ac:dyDescent="0.25">
      <c r="A29" s="7">
        <v>45028</v>
      </c>
      <c r="B29" s="11">
        <v>2930</v>
      </c>
      <c r="C29" s="8">
        <v>148339</v>
      </c>
      <c r="D29" s="56" t="s">
        <v>35</v>
      </c>
      <c r="E29" s="57"/>
      <c r="F29" s="57"/>
      <c r="G29" s="58"/>
      <c r="H29" s="97">
        <v>1189.3800000000001</v>
      </c>
      <c r="I29" s="98"/>
    </row>
    <row r="30" spans="1:9" x14ac:dyDescent="0.25">
      <c r="A30" s="7">
        <v>45030</v>
      </c>
      <c r="B30" s="11">
        <v>2137</v>
      </c>
      <c r="C30" s="8">
        <v>148340</v>
      </c>
      <c r="D30" s="56" t="s">
        <v>51</v>
      </c>
      <c r="E30" s="57"/>
      <c r="F30" s="57"/>
      <c r="G30" s="58"/>
      <c r="H30" s="59">
        <v>1245.99</v>
      </c>
      <c r="I30" s="60"/>
    </row>
    <row r="31" spans="1:9" x14ac:dyDescent="0.25">
      <c r="A31" s="7">
        <v>45033</v>
      </c>
      <c r="B31" s="11"/>
      <c r="C31" s="8">
        <v>8784901</v>
      </c>
      <c r="D31" s="56" t="s">
        <v>34</v>
      </c>
      <c r="E31" s="57"/>
      <c r="F31" s="57"/>
      <c r="G31" s="58"/>
      <c r="H31" s="59">
        <v>73</v>
      </c>
      <c r="I31" s="60"/>
    </row>
    <row r="32" spans="1:9" x14ac:dyDescent="0.25">
      <c r="A32" s="7">
        <v>45035</v>
      </c>
      <c r="B32" s="11"/>
      <c r="C32" s="8">
        <v>8784902</v>
      </c>
      <c r="D32" s="56" t="s">
        <v>53</v>
      </c>
      <c r="E32" s="57"/>
      <c r="F32" s="57"/>
      <c r="G32" s="58"/>
      <c r="H32" s="59">
        <v>328.5</v>
      </c>
      <c r="I32" s="60"/>
    </row>
    <row r="33" spans="1:9" x14ac:dyDescent="0.25">
      <c r="A33" s="7">
        <v>45035</v>
      </c>
      <c r="B33" s="11"/>
      <c r="C33" s="8">
        <v>8784903</v>
      </c>
      <c r="D33" s="56" t="s">
        <v>32</v>
      </c>
      <c r="E33" s="57"/>
      <c r="F33" s="57"/>
      <c r="G33" s="58"/>
      <c r="H33" s="59">
        <v>328.5</v>
      </c>
      <c r="I33" s="60"/>
    </row>
    <row r="34" spans="1:9" x14ac:dyDescent="0.25">
      <c r="A34" s="7">
        <v>45057</v>
      </c>
      <c r="B34" s="11"/>
      <c r="C34" s="8">
        <v>8784904</v>
      </c>
      <c r="D34" s="56" t="s">
        <v>34</v>
      </c>
      <c r="E34" s="57"/>
      <c r="F34" s="57"/>
      <c r="G34" s="58"/>
      <c r="H34" s="59">
        <v>73</v>
      </c>
      <c r="I34" s="60"/>
    </row>
    <row r="35" spans="1:9" x14ac:dyDescent="0.25">
      <c r="A35" s="7">
        <v>45057</v>
      </c>
      <c r="B35" s="11"/>
      <c r="C35" s="8">
        <v>8784905</v>
      </c>
      <c r="D35" s="56" t="s">
        <v>52</v>
      </c>
      <c r="E35" s="57"/>
      <c r="F35" s="57"/>
      <c r="G35" s="58"/>
      <c r="H35" s="59">
        <v>21.74</v>
      </c>
      <c r="I35" s="60"/>
    </row>
    <row r="36" spans="1:9" x14ac:dyDescent="0.25">
      <c r="A36" s="7">
        <v>45065</v>
      </c>
      <c r="B36" s="11"/>
      <c r="C36" s="8">
        <v>8784906</v>
      </c>
      <c r="D36" s="56" t="s">
        <v>32</v>
      </c>
      <c r="E36" s="57"/>
      <c r="F36" s="57"/>
      <c r="G36" s="58"/>
      <c r="H36" s="59">
        <v>328.5</v>
      </c>
      <c r="I36" s="60"/>
    </row>
    <row r="37" spans="1:9" x14ac:dyDescent="0.25">
      <c r="A37" s="7">
        <v>45065</v>
      </c>
      <c r="B37" s="11"/>
      <c r="C37" s="8">
        <v>8784907</v>
      </c>
      <c r="D37" s="56" t="s">
        <v>53</v>
      </c>
      <c r="E37" s="57"/>
      <c r="F37" s="57"/>
      <c r="G37" s="58"/>
      <c r="H37" s="59">
        <v>328.5</v>
      </c>
      <c r="I37" s="60"/>
    </row>
    <row r="38" spans="1:9" x14ac:dyDescent="0.25">
      <c r="A38" s="7">
        <v>45089</v>
      </c>
      <c r="B38" s="11"/>
      <c r="C38" s="8">
        <v>8784908</v>
      </c>
      <c r="D38" s="56" t="s">
        <v>34</v>
      </c>
      <c r="E38" s="57"/>
      <c r="F38" s="57"/>
      <c r="G38" s="58"/>
      <c r="H38" s="59">
        <v>73</v>
      </c>
      <c r="I38" s="60"/>
    </row>
    <row r="39" spans="1:9" x14ac:dyDescent="0.25">
      <c r="A39" s="7">
        <v>45096</v>
      </c>
      <c r="B39" s="11"/>
      <c r="C39" s="8">
        <v>8784909</v>
      </c>
      <c r="D39" s="56" t="s">
        <v>53</v>
      </c>
      <c r="E39" s="57"/>
      <c r="F39" s="57"/>
      <c r="G39" s="58"/>
      <c r="H39" s="59">
        <v>328.5</v>
      </c>
      <c r="I39" s="60"/>
    </row>
    <row r="40" spans="1:9" x14ac:dyDescent="0.25">
      <c r="A40" s="7">
        <v>45096</v>
      </c>
      <c r="B40" s="11"/>
      <c r="C40" s="8">
        <v>8784910</v>
      </c>
      <c r="D40" s="56" t="s">
        <v>32</v>
      </c>
      <c r="E40" s="57"/>
      <c r="F40" s="57"/>
      <c r="G40" s="58"/>
      <c r="H40" s="59">
        <v>328.5</v>
      </c>
      <c r="I40" s="60"/>
    </row>
    <row r="41" spans="1:9" x14ac:dyDescent="0.25">
      <c r="A41" s="7">
        <v>45100</v>
      </c>
      <c r="B41" s="11"/>
      <c r="C41" s="8">
        <v>8784911</v>
      </c>
      <c r="D41" s="56" t="s">
        <v>51</v>
      </c>
      <c r="E41" s="57"/>
      <c r="F41" s="57"/>
      <c r="G41" s="58"/>
      <c r="H41" s="59">
        <v>623.83000000000004</v>
      </c>
      <c r="I41" s="60"/>
    </row>
    <row r="42" spans="1:9" x14ac:dyDescent="0.25">
      <c r="A42" s="7">
        <v>45113</v>
      </c>
      <c r="B42" s="11">
        <v>405</v>
      </c>
      <c r="C42" s="8">
        <v>8784912</v>
      </c>
      <c r="D42" s="56" t="s">
        <v>54</v>
      </c>
      <c r="E42" s="57"/>
      <c r="F42" s="57"/>
      <c r="G42" s="58"/>
      <c r="H42" s="59">
        <v>431.15</v>
      </c>
      <c r="I42" s="60"/>
    </row>
    <row r="43" spans="1:9" x14ac:dyDescent="0.25">
      <c r="A43" s="7">
        <v>45118</v>
      </c>
      <c r="B43" s="11"/>
      <c r="C43" s="8">
        <v>8784913</v>
      </c>
      <c r="D43" s="56" t="s">
        <v>52</v>
      </c>
      <c r="E43" s="57"/>
      <c r="F43" s="57"/>
      <c r="G43" s="58"/>
      <c r="H43" s="59">
        <v>5.57</v>
      </c>
      <c r="I43" s="60"/>
    </row>
    <row r="44" spans="1:9" x14ac:dyDescent="0.25">
      <c r="A44" s="7">
        <v>45118</v>
      </c>
      <c r="B44" s="11"/>
      <c r="C44" s="8">
        <v>8784914</v>
      </c>
      <c r="D44" s="56" t="s">
        <v>34</v>
      </c>
      <c r="E44" s="57"/>
      <c r="F44" s="57"/>
      <c r="G44" s="58"/>
      <c r="H44" s="59">
        <v>73</v>
      </c>
      <c r="I44" s="60"/>
    </row>
    <row r="45" spans="1:9" x14ac:dyDescent="0.25">
      <c r="A45" s="7">
        <v>45126</v>
      </c>
      <c r="B45" s="11"/>
      <c r="C45" s="8">
        <v>8784915</v>
      </c>
      <c r="D45" s="56" t="s">
        <v>53</v>
      </c>
      <c r="E45" s="57"/>
      <c r="F45" s="57"/>
      <c r="G45" s="58"/>
      <c r="H45" s="59">
        <v>328.5</v>
      </c>
      <c r="I45" s="60"/>
    </row>
    <row r="46" spans="1:9" x14ac:dyDescent="0.25">
      <c r="A46" s="7">
        <v>45126</v>
      </c>
      <c r="B46" s="11"/>
      <c r="C46" s="8">
        <v>8784916</v>
      </c>
      <c r="D46" s="56" t="s">
        <v>32</v>
      </c>
      <c r="E46" s="57"/>
      <c r="F46" s="57"/>
      <c r="G46" s="58"/>
      <c r="H46" s="59">
        <v>328.5</v>
      </c>
      <c r="I46" s="60"/>
    </row>
    <row r="47" spans="1:9" x14ac:dyDescent="0.25">
      <c r="A47" s="7">
        <v>45147</v>
      </c>
      <c r="B47" s="11"/>
      <c r="C47" s="8">
        <v>8784917</v>
      </c>
      <c r="D47" s="56" t="s">
        <v>52</v>
      </c>
      <c r="E47" s="57"/>
      <c r="F47" s="57"/>
      <c r="G47" s="58"/>
      <c r="H47" s="59">
        <v>3.85</v>
      </c>
      <c r="I47" s="60"/>
    </row>
    <row r="48" spans="1:9" x14ac:dyDescent="0.25">
      <c r="A48" s="7">
        <v>45147</v>
      </c>
      <c r="B48" s="11"/>
      <c r="C48" s="8">
        <v>8784918</v>
      </c>
      <c r="D48" s="56" t="s">
        <v>34</v>
      </c>
      <c r="E48" s="57"/>
      <c r="F48" s="57"/>
      <c r="G48" s="58"/>
      <c r="H48" s="59">
        <v>73</v>
      </c>
      <c r="I48" s="60"/>
    </row>
    <row r="49" spans="1:9" x14ac:dyDescent="0.25">
      <c r="A49" s="7">
        <v>45156</v>
      </c>
      <c r="B49" s="11"/>
      <c r="C49" s="8">
        <v>8784919</v>
      </c>
      <c r="D49" s="56" t="s">
        <v>53</v>
      </c>
      <c r="E49" s="57"/>
      <c r="F49" s="57"/>
      <c r="G49" s="58"/>
      <c r="H49" s="59">
        <v>328.5</v>
      </c>
      <c r="I49" s="60"/>
    </row>
    <row r="50" spans="1:9" x14ac:dyDescent="0.25">
      <c r="A50" s="7">
        <v>45156</v>
      </c>
      <c r="B50" s="11"/>
      <c r="C50" s="8">
        <v>8784920</v>
      </c>
      <c r="D50" s="56" t="s">
        <v>32</v>
      </c>
      <c r="E50" s="57"/>
      <c r="F50" s="57"/>
      <c r="G50" s="58"/>
      <c r="H50" s="59">
        <v>328.5</v>
      </c>
      <c r="I50" s="60"/>
    </row>
    <row r="51" spans="1:9" x14ac:dyDescent="0.25">
      <c r="A51" s="7">
        <v>45177</v>
      </c>
      <c r="B51" s="11"/>
      <c r="C51" s="8">
        <v>8784921</v>
      </c>
      <c r="D51" s="56" t="s">
        <v>34</v>
      </c>
      <c r="E51" s="57"/>
      <c r="F51" s="57"/>
      <c r="G51" s="58"/>
      <c r="H51" s="59">
        <v>73</v>
      </c>
      <c r="I51" s="60"/>
    </row>
    <row r="52" spans="1:9" x14ac:dyDescent="0.25">
      <c r="A52" s="7">
        <v>45189</v>
      </c>
      <c r="B52" s="11"/>
      <c r="C52" s="8">
        <v>8784922</v>
      </c>
      <c r="D52" s="56" t="s">
        <v>53</v>
      </c>
      <c r="E52" s="57"/>
      <c r="F52" s="57"/>
      <c r="G52" s="58"/>
      <c r="H52" s="59">
        <v>328.5</v>
      </c>
      <c r="I52" s="60"/>
    </row>
    <row r="53" spans="1:9" x14ac:dyDescent="0.25">
      <c r="A53" s="7">
        <v>45189</v>
      </c>
      <c r="B53" s="11"/>
      <c r="C53" s="8">
        <v>8784923</v>
      </c>
      <c r="D53" s="56" t="s">
        <v>32</v>
      </c>
      <c r="E53" s="57"/>
      <c r="F53" s="57"/>
      <c r="G53" s="58"/>
      <c r="H53" s="59">
        <v>328.5</v>
      </c>
      <c r="I53" s="60"/>
    </row>
    <row r="54" spans="1:9" x14ac:dyDescent="0.25">
      <c r="A54" s="7">
        <v>45194</v>
      </c>
      <c r="B54" s="11">
        <v>460</v>
      </c>
      <c r="C54" s="8">
        <v>8784924</v>
      </c>
      <c r="D54" s="56" t="s">
        <v>56</v>
      </c>
      <c r="E54" s="57"/>
      <c r="F54" s="57"/>
      <c r="G54" s="58"/>
      <c r="H54" s="59">
        <v>341.95</v>
      </c>
      <c r="I54" s="60"/>
    </row>
    <row r="55" spans="1:9" x14ac:dyDescent="0.25">
      <c r="A55" s="7">
        <v>45194</v>
      </c>
      <c r="B55" s="11">
        <v>461</v>
      </c>
      <c r="C55" s="8">
        <v>8784925</v>
      </c>
      <c r="D55" s="56" t="s">
        <v>55</v>
      </c>
      <c r="E55" s="57"/>
      <c r="F55" s="57"/>
      <c r="G55" s="58"/>
      <c r="H55" s="59">
        <v>338.49</v>
      </c>
      <c r="I55" s="60"/>
    </row>
    <row r="56" spans="1:9" x14ac:dyDescent="0.25">
      <c r="A56" s="7">
        <v>45212</v>
      </c>
      <c r="B56" s="11"/>
      <c r="C56" s="8">
        <v>8784927</v>
      </c>
      <c r="D56" s="56" t="s">
        <v>34</v>
      </c>
      <c r="E56" s="57"/>
      <c r="F56" s="57"/>
      <c r="G56" s="58"/>
      <c r="H56" s="59">
        <v>106.19</v>
      </c>
      <c r="I56" s="60"/>
    </row>
    <row r="57" spans="1:9" x14ac:dyDescent="0.25">
      <c r="A57" s="7">
        <v>45212</v>
      </c>
      <c r="B57" s="11"/>
      <c r="C57" s="8">
        <v>8784928</v>
      </c>
      <c r="D57" s="56" t="s">
        <v>52</v>
      </c>
      <c r="E57" s="57"/>
      <c r="F57" s="57"/>
      <c r="G57" s="58"/>
      <c r="H57" s="59">
        <v>6.37</v>
      </c>
      <c r="I57" s="60"/>
    </row>
    <row r="58" spans="1:9" x14ac:dyDescent="0.25">
      <c r="A58" s="7">
        <v>45222</v>
      </c>
      <c r="B58" s="11"/>
      <c r="C58" s="8">
        <v>8784930</v>
      </c>
      <c r="D58" s="56" t="s">
        <v>32</v>
      </c>
      <c r="E58" s="57"/>
      <c r="F58" s="57"/>
      <c r="G58" s="58"/>
      <c r="H58" s="59">
        <v>328.5</v>
      </c>
      <c r="I58" s="60"/>
    </row>
    <row r="59" spans="1:9" x14ac:dyDescent="0.25">
      <c r="A59" s="7">
        <v>45222</v>
      </c>
      <c r="B59" s="11"/>
      <c r="C59" s="8">
        <v>8784931</v>
      </c>
      <c r="D59" s="56" t="s">
        <v>53</v>
      </c>
      <c r="E59" s="57"/>
      <c r="F59" s="57"/>
      <c r="G59" s="58"/>
      <c r="H59" s="59">
        <v>328.5</v>
      </c>
      <c r="I59" s="60"/>
    </row>
    <row r="60" spans="1:9" ht="25.5" x14ac:dyDescent="0.25">
      <c r="A60" s="14">
        <v>45229</v>
      </c>
      <c r="B60" s="13" t="s">
        <v>58</v>
      </c>
      <c r="C60" s="11">
        <v>8784932</v>
      </c>
      <c r="D60" s="65" t="s">
        <v>57</v>
      </c>
      <c r="E60" s="66"/>
      <c r="F60" s="66"/>
      <c r="G60" s="67"/>
      <c r="H60" s="99">
        <v>2833.65</v>
      </c>
      <c r="I60" s="100"/>
    </row>
    <row r="61" spans="1:9" x14ac:dyDescent="0.25">
      <c r="A61" s="7">
        <v>45240</v>
      </c>
      <c r="B61" s="11"/>
      <c r="C61" s="8">
        <v>8784933</v>
      </c>
      <c r="D61" s="56" t="s">
        <v>52</v>
      </c>
      <c r="E61" s="57"/>
      <c r="F61" s="57"/>
      <c r="G61" s="58"/>
      <c r="H61" s="59">
        <v>25.3</v>
      </c>
      <c r="I61" s="60"/>
    </row>
    <row r="62" spans="1:9" x14ac:dyDescent="0.25">
      <c r="A62" s="7">
        <v>45243</v>
      </c>
      <c r="B62" s="11"/>
      <c r="C62" s="11">
        <v>8784934</v>
      </c>
      <c r="D62" s="56" t="s">
        <v>34</v>
      </c>
      <c r="E62" s="57"/>
      <c r="F62" s="57"/>
      <c r="G62" s="58"/>
      <c r="H62" s="59">
        <v>73</v>
      </c>
      <c r="I62" s="60"/>
    </row>
    <row r="63" spans="1:9" x14ac:dyDescent="0.25">
      <c r="A63" s="7">
        <v>45250</v>
      </c>
      <c r="B63" s="11"/>
      <c r="C63" s="8">
        <v>8784935</v>
      </c>
      <c r="D63" s="56" t="s">
        <v>53</v>
      </c>
      <c r="E63" s="57"/>
      <c r="F63" s="57"/>
      <c r="G63" s="58"/>
      <c r="H63" s="59">
        <v>328.5</v>
      </c>
      <c r="I63" s="60"/>
    </row>
    <row r="64" spans="1:9" x14ac:dyDescent="0.25">
      <c r="A64" s="7">
        <v>45250</v>
      </c>
      <c r="B64" s="11"/>
      <c r="C64" s="11">
        <v>8784936</v>
      </c>
      <c r="D64" s="56" t="s">
        <v>32</v>
      </c>
      <c r="E64" s="57"/>
      <c r="F64" s="57"/>
      <c r="G64" s="58"/>
      <c r="H64" s="59">
        <v>328.5</v>
      </c>
      <c r="I64" s="60"/>
    </row>
    <row r="65" spans="1:9" x14ac:dyDescent="0.25">
      <c r="A65" s="7">
        <v>45267</v>
      </c>
      <c r="B65" s="11"/>
      <c r="C65" s="8">
        <v>8784937</v>
      </c>
      <c r="D65" s="56" t="s">
        <v>34</v>
      </c>
      <c r="E65" s="57"/>
      <c r="F65" s="57"/>
      <c r="G65" s="58"/>
      <c r="H65" s="59">
        <v>73</v>
      </c>
      <c r="I65" s="60"/>
    </row>
    <row r="66" spans="1:9" ht="28.5" customHeight="1" x14ac:dyDescent="0.25">
      <c r="A66" s="7">
        <v>45272</v>
      </c>
      <c r="B66" s="11">
        <v>3</v>
      </c>
      <c r="C66" s="11">
        <v>8784938</v>
      </c>
      <c r="D66" s="68" t="s">
        <v>59</v>
      </c>
      <c r="E66" s="69"/>
      <c r="F66" s="69"/>
      <c r="G66" s="70"/>
      <c r="H66" s="59">
        <v>112.83</v>
      </c>
      <c r="I66" s="60"/>
    </row>
    <row r="67" spans="1:9" x14ac:dyDescent="0.25">
      <c r="A67" s="7">
        <v>45279</v>
      </c>
      <c r="B67" s="11"/>
      <c r="C67" s="11">
        <v>8784939</v>
      </c>
      <c r="D67" s="56" t="s">
        <v>53</v>
      </c>
      <c r="E67" s="57"/>
      <c r="F67" s="57"/>
      <c r="G67" s="58"/>
      <c r="H67" s="59">
        <v>328.5</v>
      </c>
      <c r="I67" s="60"/>
    </row>
    <row r="68" spans="1:9" x14ac:dyDescent="0.25">
      <c r="A68" s="7">
        <v>45279</v>
      </c>
      <c r="B68" s="11"/>
      <c r="C68" s="11">
        <v>8784940</v>
      </c>
      <c r="D68" s="56" t="s">
        <v>32</v>
      </c>
      <c r="E68" s="57"/>
      <c r="F68" s="57"/>
      <c r="G68" s="58"/>
      <c r="H68" s="59">
        <v>328.5</v>
      </c>
      <c r="I68" s="60"/>
    </row>
    <row r="69" spans="1:9" ht="25.5" x14ac:dyDescent="0.25">
      <c r="A69" s="7">
        <v>45280</v>
      </c>
      <c r="B69" s="13" t="s">
        <v>60</v>
      </c>
      <c r="C69" s="11">
        <v>8784941</v>
      </c>
      <c r="D69" s="65" t="s">
        <v>57</v>
      </c>
      <c r="E69" s="66"/>
      <c r="F69" s="66"/>
      <c r="G69" s="67"/>
      <c r="H69" s="59">
        <v>4709.2</v>
      </c>
      <c r="I69" s="60"/>
    </row>
    <row r="70" spans="1:9" x14ac:dyDescent="0.25">
      <c r="A70" s="7"/>
      <c r="B70" s="11"/>
      <c r="C70" s="11"/>
      <c r="D70" s="56" t="s">
        <v>52</v>
      </c>
      <c r="E70" s="57"/>
      <c r="F70" s="57"/>
      <c r="G70" s="58"/>
      <c r="H70" s="59">
        <v>43.16</v>
      </c>
      <c r="I70" s="60"/>
    </row>
    <row r="71" spans="1:9" x14ac:dyDescent="0.25">
      <c r="A71" s="7"/>
      <c r="B71" s="11"/>
      <c r="C71" s="11"/>
      <c r="D71" s="56" t="s">
        <v>34</v>
      </c>
      <c r="E71" s="57"/>
      <c r="F71" s="57"/>
      <c r="G71" s="58"/>
      <c r="H71" s="59">
        <v>84.06</v>
      </c>
      <c r="I71" s="60"/>
    </row>
    <row r="72" spans="1:9" ht="16.5" x14ac:dyDescent="0.35">
      <c r="A72" s="8"/>
      <c r="B72" s="11"/>
      <c r="C72" s="8"/>
      <c r="D72" s="71" t="s">
        <v>25</v>
      </c>
      <c r="E72" s="72"/>
      <c r="F72" s="72"/>
      <c r="G72" s="73"/>
      <c r="H72" s="74">
        <f>SUM(H20:I71)</f>
        <v>20775.690000000002</v>
      </c>
      <c r="I72" s="75"/>
    </row>
    <row r="73" spans="1:9" ht="16.5" x14ac:dyDescent="0.35">
      <c r="A73" s="8"/>
      <c r="B73" s="11"/>
      <c r="C73" s="8"/>
      <c r="D73" s="71" t="s">
        <v>28</v>
      </c>
      <c r="E73" s="72"/>
      <c r="F73" s="72"/>
      <c r="G73" s="73"/>
      <c r="H73" s="74">
        <f>H19-H72</f>
        <v>44.309999999997672</v>
      </c>
      <c r="I73" s="75"/>
    </row>
  </sheetData>
  <mergeCells count="125">
    <mergeCell ref="D63:G63"/>
    <mergeCell ref="D64:G64"/>
    <mergeCell ref="H58:I58"/>
    <mergeCell ref="H59:I59"/>
    <mergeCell ref="H60:I60"/>
    <mergeCell ref="H61:I61"/>
    <mergeCell ref="H62:I62"/>
    <mergeCell ref="H63:I63"/>
    <mergeCell ref="H64:I64"/>
    <mergeCell ref="D58:G58"/>
    <mergeCell ref="D59:G59"/>
    <mergeCell ref="D60:G60"/>
    <mergeCell ref="D61:G61"/>
    <mergeCell ref="D62:G62"/>
    <mergeCell ref="H53:I53"/>
    <mergeCell ref="H54:I54"/>
    <mergeCell ref="H55:I55"/>
    <mergeCell ref="H56:I56"/>
    <mergeCell ref="H57:I57"/>
    <mergeCell ref="D53:G53"/>
    <mergeCell ref="D54:G54"/>
    <mergeCell ref="D55:G55"/>
    <mergeCell ref="D56:G56"/>
    <mergeCell ref="D57:G57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20:I20"/>
    <mergeCell ref="H21:I21"/>
    <mergeCell ref="H22:I22"/>
    <mergeCell ref="H23:I23"/>
    <mergeCell ref="H24:I24"/>
    <mergeCell ref="H25:I25"/>
    <mergeCell ref="H26:I26"/>
    <mergeCell ref="H27:I27"/>
    <mergeCell ref="H43:I43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19:I19"/>
    <mergeCell ref="A1:H1"/>
    <mergeCell ref="A2:H2"/>
    <mergeCell ref="A3:H3"/>
    <mergeCell ref="A17:I17"/>
    <mergeCell ref="D18:G18"/>
    <mergeCell ref="D8:F8"/>
    <mergeCell ref="D9:F9"/>
    <mergeCell ref="D10:F10"/>
    <mergeCell ref="D12:F12"/>
    <mergeCell ref="D19:G19"/>
    <mergeCell ref="D11:F11"/>
    <mergeCell ref="A10:C10"/>
    <mergeCell ref="A11:C11"/>
    <mergeCell ref="D73:G73"/>
    <mergeCell ref="H73:I73"/>
    <mergeCell ref="D72:G72"/>
    <mergeCell ref="H72:I72"/>
    <mergeCell ref="D29:G29"/>
    <mergeCell ref="D41:G41"/>
    <mergeCell ref="H41:I41"/>
    <mergeCell ref="D42:G42"/>
    <mergeCell ref="H42:I42"/>
    <mergeCell ref="D40:G40"/>
    <mergeCell ref="H40:I40"/>
    <mergeCell ref="H39:I39"/>
    <mergeCell ref="D30:G30"/>
    <mergeCell ref="D31:G31"/>
    <mergeCell ref="D32:G32"/>
    <mergeCell ref="D33:G33"/>
    <mergeCell ref="H37:I37"/>
    <mergeCell ref="H38:I38"/>
    <mergeCell ref="D34:G34"/>
    <mergeCell ref="D35:G35"/>
    <mergeCell ref="D36:G36"/>
    <mergeCell ref="D37:G37"/>
    <mergeCell ref="D38:G38"/>
    <mergeCell ref="D50:G50"/>
    <mergeCell ref="D52:G52"/>
    <mergeCell ref="D43:G43"/>
    <mergeCell ref="D44:G44"/>
    <mergeCell ref="D45:G45"/>
    <mergeCell ref="D22:G22"/>
    <mergeCell ref="D23:G23"/>
    <mergeCell ref="D24:G24"/>
    <mergeCell ref="D46:G46"/>
    <mergeCell ref="D47:G47"/>
    <mergeCell ref="D39:G39"/>
    <mergeCell ref="D48:G48"/>
    <mergeCell ref="D49:G49"/>
    <mergeCell ref="D71:G71"/>
    <mergeCell ref="H71:I71"/>
    <mergeCell ref="D5:F5"/>
    <mergeCell ref="D14:E14"/>
    <mergeCell ref="D15:E15"/>
    <mergeCell ref="H65:I65"/>
    <mergeCell ref="H66:I66"/>
    <mergeCell ref="H67:I67"/>
    <mergeCell ref="H68:I68"/>
    <mergeCell ref="D69:G69"/>
    <mergeCell ref="D70:G70"/>
    <mergeCell ref="H69:I69"/>
    <mergeCell ref="H70:I70"/>
    <mergeCell ref="D65:G65"/>
    <mergeCell ref="D66:G66"/>
    <mergeCell ref="D67:G67"/>
    <mergeCell ref="D68:G68"/>
    <mergeCell ref="D25:G25"/>
    <mergeCell ref="D26:G26"/>
    <mergeCell ref="D27:G27"/>
    <mergeCell ref="D28:G28"/>
    <mergeCell ref="D20:G20"/>
    <mergeCell ref="D21:G21"/>
    <mergeCell ref="D51:G51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AGUA </vt:lpstr>
      <vt:lpstr>LIQ. AGUA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2024-10-09T21:25:58Z</dcterms:modified>
</cp:coreProperties>
</file>