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7B5FC42A-8C9E-4BEF-ACAE-D75AEE18C046}"/>
  <bookViews>
    <workbookView xWindow="-120" yWindow="-120" windowWidth="24240" windowHeight="13140" activeTab="1" xr2:uid="{00000000-000D-0000-FFFF-FFFF00000000}"/>
  </bookViews>
  <sheets>
    <sheet name="VEHICULOS" sheetId="13" r:id="rId1"/>
    <sheet name="LIQ. VEHICULOS" sheetId="1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3" l="1"/>
  <c r="C9" i="13"/>
  <c r="D13" i="14"/>
  <c r="D12" i="14"/>
  <c r="D18" i="13" l="1"/>
  <c r="I42" i="14" l="1"/>
  <c r="I18" i="14" l="1"/>
  <c r="D10" i="14" l="1"/>
  <c r="I43" i="14" l="1"/>
</calcChain>
</file>

<file path=xl/sharedStrings.xml><?xml version="1.0" encoding="utf-8"?>
<sst xmlns="http://schemas.openxmlformats.org/spreadsheetml/2006/main" count="84" uniqueCount="67">
  <si>
    <t>Asignacion de presupuesto:</t>
  </si>
  <si>
    <t>Ejecutor:</t>
  </si>
  <si>
    <t>FODES 120 LIBRE DISPONIBILIDAD</t>
  </si>
  <si>
    <t>Srta. Sonia Elisabeth Ramirez Iraheta</t>
  </si>
  <si>
    <t>N. CUENTA CORRIENTE</t>
  </si>
  <si>
    <t>BANCO</t>
  </si>
  <si>
    <t>FUENTE DE FINANCIAMIENTO</t>
  </si>
  <si>
    <t>ASIGNACION PRESUPUESTARIA</t>
  </si>
  <si>
    <t>REFUERZO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</si>
  <si>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</si>
  <si>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</si>
  <si>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</si>
  <si>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</si>
  <si>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</si>
  <si>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</si>
  <si>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TOTAL DE LA INVERSION</t>
  </si>
  <si>
    <t>FECHA</t>
  </si>
  <si>
    <t>No.FACTURA</t>
  </si>
  <si>
    <t>No.CHEQUE</t>
  </si>
  <si>
    <t>DESCRIPCION</t>
  </si>
  <si>
    <t>SALDO INICIAL</t>
  </si>
  <si>
    <t>GASTOS</t>
  </si>
  <si>
    <t>Refuerzo</t>
  </si>
  <si>
    <t>Total</t>
  </si>
  <si>
    <t>Fecha de finalizacion:</t>
  </si>
  <si>
    <t>Tesorero Municipal</t>
  </si>
  <si>
    <t>Alcalde Municipal</t>
  </si>
  <si>
    <t>TOTAL</t>
  </si>
  <si>
    <t xml:space="preserve">ALCALDIA MUNICIPAL DE EL ROSARIO </t>
  </si>
  <si>
    <t>MONTO REAL INGRESADO</t>
  </si>
  <si>
    <t>SALDO</t>
  </si>
  <si>
    <t>Fecha de inicio:</t>
  </si>
  <si>
    <t>COMPRA DE CHEQUERA</t>
  </si>
  <si>
    <t>PAGO DE 1%</t>
  </si>
  <si>
    <t>PAGO DE RENTA</t>
  </si>
  <si>
    <t>PAGO DE MATERIALES PARA MANTENIMIENTO PREVENTIVO</t>
  </si>
  <si>
    <t>PAGO DE MANO DE OBRA POR INSTALACION DE RADIADOR</t>
  </si>
  <si>
    <t>PAGO POR COMPRA DE RADIADOR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</si>
  <si>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</si>
  <si>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</si>
  <si>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</si>
  <si>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</si>
  <si>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</si>
  <si>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</si>
  <si>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</si>
  <si>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</si>
  <si>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</si>
  <si>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</si>
  <si>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</si>
  <si>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</si>
  <si>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100-180800558-1</t>
  </si>
  <si>
    <t>PROYECTO: MANTENIMIENTO Y REPARACION DE VEHICULOS MUNICIPALES 2023</t>
  </si>
  <si>
    <t>ENERO DE 2023</t>
  </si>
  <si>
    <t>DICIEMBRE DE 2023</t>
  </si>
  <si>
    <t>MANO DE OBRA POR REPARACION DE CAJA DE VELOCIDADES AL VEHICULO TOYOTA HILUX PLACA N 55-70</t>
  </si>
  <si>
    <t>COMPRA DE LLANTAS</t>
  </si>
  <si>
    <t>PAGO POR MANTENIMIENTO CORRECTIVO Y PREVENTIVO POR EL VEHICULO MAZDA</t>
  </si>
  <si>
    <t>PAGO POR MANTENIMIENTO PREVENTIVO POR EL VEHICULO HINO 9776</t>
  </si>
  <si>
    <t>PAGO POR MANTENIMIENTO DE SUSPENSIONES DELANTERAS DEL VEHICULO N 15-438</t>
  </si>
  <si>
    <t>MANO DE OBRA POR MANTENIMIENTO DE VEHICULO TOYOTA HILUX</t>
  </si>
  <si>
    <t>PAGO POR MANTENIMIENTO  PREVENTIVO POR EL VEHICULO MAZDA</t>
  </si>
  <si>
    <t>Jefe UCP</t>
  </si>
  <si>
    <t xml:space="preserve">DISPONIBILIDAD </t>
  </si>
  <si>
    <t xml:space="preserve"> ALCALDIA MUNICIPAL DE EL ROSARIO CUSCATLAN </t>
  </si>
  <si>
    <t>Síndico municipal</t>
  </si>
  <si>
    <t>GASTOS DEL PERFIL  DE VEHICULOS MUNICIPALES</t>
  </si>
  <si>
    <t>A. GASTOS DEL PERFIL  DE VEHICULOS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</si>
</sst>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2" xfId="0" applyFont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8" borderId="2" xfId="0" applyFont="1" applyFill="1" applyBorder="1"/>
    <xf numFmtId="0" fontId="1" fillId="8" borderId="1" xfId="0" applyFont="1" applyFill="1" applyBorder="1"/>
    <xf numFmtId="44" fontId="0" fillId="0" borderId="0" xfId="0" applyNumberFormat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5" fontId="1" fillId="0" borderId="1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1" fillId="9" borderId="12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166" fontId="1" fillId="9" borderId="12" xfId="0" applyNumberFormat="1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66" fontId="0" fillId="0" borderId="7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2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7" fontId="0" fillId="0" borderId="1" xfId="1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2" borderId="2" xfId="1" applyFont="1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2" borderId="4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65" fontId="2" fillId="3" borderId="2" xfId="1" applyFont="1" applyFill="1" applyBorder="1" applyAlignment="1">
      <alignment horizontal="center"/>
    </xf>
    <xf numFmtId="165" fontId="2" fillId="3" borderId="3" xfId="1" applyFont="1" applyFill="1" applyBorder="1" applyAlignment="1">
      <alignment horizontal="center"/>
    </xf>
    <xf numFmtId="165" fontId="2" fillId="3" borderId="4" xfId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5" fontId="0" fillId="0" borderId="2" xfId="1" applyFont="1" applyFill="1" applyBorder="1" applyAlignment="1">
      <alignment horizontal="center" vertical="center"/>
    </xf>
    <xf numFmtId="165" fontId="0" fillId="0" borderId="4" xfId="1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horizontal="center"/>
    </xf>
    <xf numFmtId="165" fontId="3" fillId="0" borderId="2" xfId="1" applyFont="1" applyBorder="1" applyAlignment="1">
      <alignment horizontal="center"/>
    </xf>
    <xf numFmtId="165" fontId="3" fillId="0" borderId="4" xfId="1" applyFont="1" applyBorder="1" applyAlignment="1">
      <alignment horizontal="center"/>
    </xf>
    <xf numFmtId="165" fontId="0" fillId="0" borderId="1" xfId="1" applyFont="1" applyFill="1" applyBorder="1" applyAlignment="1">
      <alignment horizontal="center" vertical="center"/>
    </xf>
    <xf numFmtId="165" fontId="1" fillId="8" borderId="2" xfId="1" applyFont="1" applyFill="1" applyBorder="1" applyAlignment="1">
      <alignment horizontal="center"/>
    </xf>
    <xf numFmtId="165" fontId="1" fillId="8" borderId="4" xfId="1" applyFont="1" applyFill="1" applyBorder="1" applyAlignment="1">
      <alignment horizontal="center"/>
    </xf>
    <xf numFmtId="165" fontId="0" fillId="0" borderId="2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165" fontId="5" fillId="0" borderId="1" xfId="1" applyFont="1" applyBorder="1" applyAlignment="1">
      <alignment horizontal="right"/>
    </xf>
    <xf numFmtId="165" fontId="5" fillId="0" borderId="2" xfId="1" applyFont="1" applyBorder="1" applyAlignment="1">
      <alignment horizontal="right"/>
    </xf>
    <xf numFmtId="165" fontId="5" fillId="0" borderId="4" xfId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Layout" topLeftCell="A4" zoomScaleNormal="100" workbookViewId="0">
      <selection activeCell="F16" sqref="F16"/>
    </sheetView>
  </sheetViews>
  <sheetFormatPr defaultColWidth="9.140625" defaultRowHeight="15" x14ac:dyDescent="0.25"/>
  <cols>
    <col min="1" max="1" width="13.140625" customWidth="1"/>
    <col min="2" max="2" width="12.42578125" customWidth="1"/>
  </cols>
  <sheetData>
    <row r="1" spans="1:6" x14ac:dyDescent="0.25">
      <c r="A1" s="44" t="s">
        <v>63</v>
      </c>
      <c r="B1" s="45"/>
      <c r="C1" s="45"/>
      <c r="D1" s="45"/>
      <c r="E1" s="45"/>
      <c r="F1" s="46"/>
    </row>
    <row r="2" spans="1:6" ht="28.5" customHeight="1" x14ac:dyDescent="0.25">
      <c r="A2" s="47" t="s">
        <v>51</v>
      </c>
      <c r="B2" s="48"/>
      <c r="C2" s="48"/>
      <c r="D2" s="48"/>
      <c r="E2" s="48"/>
      <c r="F2" s="49"/>
    </row>
    <row r="3" spans="1:6" x14ac:dyDescent="0.25">
      <c r="A3" s="31" t="s">
        <v>38</v>
      </c>
      <c r="B3" s="31"/>
      <c r="C3" s="32" t="s">
        <v>50</v>
      </c>
      <c r="D3" s="33"/>
      <c r="E3" s="33"/>
      <c r="F3" s="34"/>
    </row>
    <row r="4" spans="1:6" x14ac:dyDescent="0.25">
      <c r="A4" s="31" t="s">
        <v>39</v>
      </c>
      <c r="B4" s="31"/>
      <c r="C4" s="40" t="s">
        <v>10</v>
      </c>
      <c r="D4" s="40"/>
      <c r="E4" s="40"/>
      <c r="F4" s="40"/>
    </row>
    <row r="5" spans="1:6" x14ac:dyDescent="0.25">
      <c r="A5" s="41" t="s">
        <v>40</v>
      </c>
      <c r="B5" s="41"/>
      <c r="C5" s="42" t="s">
        <v>2</v>
      </c>
      <c r="D5" s="42"/>
      <c r="E5" s="42"/>
      <c r="F5" s="42"/>
    </row>
    <row r="6" spans="1:6" x14ac:dyDescent="0.25">
      <c r="A6" s="31" t="s">
        <v>0</v>
      </c>
      <c r="B6" s="31"/>
      <c r="C6" s="43">
        <v>3000</v>
      </c>
      <c r="D6" s="43"/>
      <c r="E6" s="43"/>
      <c r="F6" s="43"/>
    </row>
    <row r="7" spans="1:6" x14ac:dyDescent="0.25">
      <c r="A7" s="31" t="s">
        <v>41</v>
      </c>
      <c r="B7" s="31"/>
      <c r="C7" s="43">
        <v>3000</v>
      </c>
      <c r="D7" s="43"/>
      <c r="E7" s="43"/>
      <c r="F7" s="43"/>
    </row>
    <row r="8" spans="1:6" x14ac:dyDescent="0.25">
      <c r="A8" s="35" t="s">
        <v>22</v>
      </c>
      <c r="B8" s="36"/>
      <c r="C8" s="37">
        <v>3720</v>
      </c>
      <c r="D8" s="38"/>
      <c r="E8" s="38"/>
      <c r="F8" s="39"/>
    </row>
    <row r="9" spans="1:6" x14ac:dyDescent="0.25">
      <c r="A9" s="35" t="s">
        <v>23</v>
      </c>
      <c r="B9" s="36"/>
      <c r="C9" s="37">
        <f>SUM(C7:C8)</f>
        <v>6720</v>
      </c>
      <c r="D9" s="38"/>
      <c r="E9" s="38"/>
      <c r="F9" s="39"/>
    </row>
    <row r="10" spans="1:6" x14ac:dyDescent="0.25">
      <c r="A10" s="31" t="s">
        <v>1</v>
      </c>
      <c r="B10" s="31"/>
      <c r="C10" s="40" t="s">
        <v>42</v>
      </c>
      <c r="D10" s="40"/>
      <c r="E10" s="40"/>
      <c r="F10" s="40"/>
    </row>
    <row r="11" spans="1:6" x14ac:dyDescent="0.25">
      <c r="A11" s="31" t="s">
        <v>31</v>
      </c>
      <c r="B11" s="31"/>
      <c r="C11" s="32" t="s">
        <v>52</v>
      </c>
      <c r="D11" s="33"/>
      <c r="E11" s="33"/>
      <c r="F11" s="34"/>
    </row>
    <row r="12" spans="1:6" x14ac:dyDescent="0.25">
      <c r="A12" s="31" t="s">
        <v>24</v>
      </c>
      <c r="B12" s="31"/>
      <c r="C12" s="32" t="s">
        <v>53</v>
      </c>
      <c r="D12" s="33"/>
      <c r="E12" s="33"/>
      <c r="F12" s="34"/>
    </row>
    <row r="13" spans="1:6" x14ac:dyDescent="0.25">
      <c r="C13" s="16"/>
      <c r="D13" s="16"/>
      <c r="E13" s="16"/>
    </row>
    <row r="14" spans="1:6" ht="15.75" thickBot="1" x14ac:dyDescent="0.3">
      <c r="C14" s="16"/>
      <c r="D14" s="16"/>
      <c r="E14" s="16"/>
    </row>
    <row r="15" spans="1:6" ht="30.75" customHeight="1" x14ac:dyDescent="0.25">
      <c r="A15" s="27" t="s">
        <v>66</v>
      </c>
      <c r="B15" s="28"/>
      <c r="C15" s="29">
        <v>3685.77</v>
      </c>
      <c r="D15" s="29"/>
      <c r="E15" s="30"/>
    </row>
    <row r="16" spans="1:6" ht="15.75" thickBot="1" x14ac:dyDescent="0.3">
      <c r="A16" s="19" t="s">
        <v>43</v>
      </c>
      <c r="B16" s="20"/>
      <c r="C16" s="21">
        <f>C15</f>
        <v>3685.77</v>
      </c>
      <c r="D16" s="21"/>
      <c r="E16" s="22"/>
    </row>
    <row r="17" spans="1:7" ht="15.75" thickBot="1" x14ac:dyDescent="0.3"/>
    <row r="18" spans="1:7" ht="15.75" thickBot="1" x14ac:dyDescent="0.3">
      <c r="A18" s="23" t="s">
        <v>62</v>
      </c>
      <c r="B18" s="24"/>
      <c r="C18" s="24"/>
      <c r="D18" s="25">
        <f>C9-C16</f>
        <v>3034.23</v>
      </c>
      <c r="E18" s="26"/>
    </row>
    <row r="19" spans="1:7" x14ac:dyDescent="0.25">
      <c r="E19" t="s">
        <v>44</v>
      </c>
    </row>
    <row r="23" spans="1:7" x14ac:dyDescent="0.25">
      <c r="A23" s="18" t="s">
        <v>45</v>
      </c>
      <c r="B23" s="18"/>
      <c r="C23" s="18"/>
      <c r="E23" s="18" t="s">
        <v>46</v>
      </c>
      <c r="F23" s="18"/>
      <c r="G23" s="18"/>
    </row>
    <row r="24" spans="1:7" x14ac:dyDescent="0.25">
      <c r="A24" s="16" t="s">
        <v>61</v>
      </c>
      <c r="B24" s="16"/>
      <c r="C24" s="16"/>
      <c r="E24" s="16" t="s">
        <v>25</v>
      </c>
      <c r="F24" s="16"/>
      <c r="G24" s="16"/>
    </row>
    <row r="29" spans="1:7" x14ac:dyDescent="0.25">
      <c r="A29" s="17" t="s">
        <v>47</v>
      </c>
      <c r="B29" s="17"/>
      <c r="C29" s="17"/>
      <c r="E29" s="18" t="s">
        <v>48</v>
      </c>
      <c r="F29" s="18"/>
      <c r="G29" s="18"/>
    </row>
    <row r="30" spans="1:7" x14ac:dyDescent="0.25">
      <c r="A30" s="16" t="s">
        <v>26</v>
      </c>
      <c r="B30" s="16"/>
      <c r="C30" s="16"/>
      <c r="E30" s="16" t="s">
        <v>64</v>
      </c>
      <c r="F30" s="16"/>
      <c r="G30" s="16"/>
    </row>
    <row r="34" spans="3:5" x14ac:dyDescent="0.25">
      <c r="C34" s="15" t="s">
        <v>3</v>
      </c>
      <c r="D34" s="15"/>
      <c r="E34" s="15"/>
    </row>
    <row r="35" spans="3:5" x14ac:dyDescent="0.25">
      <c r="C35" s="16" t="s">
        <v>49</v>
      </c>
      <c r="D35" s="16"/>
      <c r="E35" s="16"/>
    </row>
  </sheetData>
  <mergeCells count="40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5:B15"/>
    <mergeCell ref="C15:E15"/>
    <mergeCell ref="A11:B11"/>
    <mergeCell ref="C11:F11"/>
    <mergeCell ref="A12:B12"/>
    <mergeCell ref="C12:F12"/>
    <mergeCell ref="C13:E13"/>
    <mergeCell ref="C14:E14"/>
    <mergeCell ref="A16:B16"/>
    <mergeCell ref="C16:E16"/>
    <mergeCell ref="A18:C18"/>
    <mergeCell ref="D18:E18"/>
    <mergeCell ref="A23:C23"/>
    <mergeCell ref="E23:G23"/>
    <mergeCell ref="C34:E34"/>
    <mergeCell ref="C35:E35"/>
    <mergeCell ref="A24:C24"/>
    <mergeCell ref="E24:G24"/>
    <mergeCell ref="A29:C29"/>
    <mergeCell ref="E29:G29"/>
    <mergeCell ref="A30:C30"/>
    <mergeCell ref="E30:G30"/>
  </mergeCells>
  <pageMargins left="1" right="1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3"/>
  <sheetViews>
    <sheetView tabSelected="1" view="pageLayout" topLeftCell="A7" zoomScaleNormal="100" workbookViewId="0">
      <selection activeCell="A16" sqref="A16:J16"/>
    </sheetView>
  </sheetViews>
  <sheetFormatPr defaultColWidth="9.140625" defaultRowHeight="15" x14ac:dyDescent="0.25"/>
  <cols>
    <col min="3" max="3" width="12.5703125" customWidth="1"/>
    <col min="4" max="4" width="12.140625" customWidth="1"/>
    <col min="7" max="7" width="10.5703125" bestFit="1" customWidth="1"/>
    <col min="8" max="8" width="20.85546875" customWidth="1"/>
    <col min="9" max="9" width="12" customWidth="1"/>
    <col min="11" max="11" width="12.85546875" customWidth="1"/>
  </cols>
  <sheetData>
    <row r="1" spans="1:1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5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" customHeight="1" x14ac:dyDescent="0.25">
      <c r="A3" s="68" t="s">
        <v>51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x14ac:dyDescent="0.25">
      <c r="A4" t="s">
        <v>4</v>
      </c>
      <c r="D4" s="61" t="s">
        <v>50</v>
      </c>
      <c r="E4" s="62"/>
      <c r="F4" s="62"/>
      <c r="G4" s="63"/>
      <c r="H4" t="s">
        <v>11</v>
      </c>
      <c r="I4" s="7" t="s">
        <v>14</v>
      </c>
      <c r="J4" s="7"/>
      <c r="K4" s="7"/>
    </row>
    <row r="5" spans="1:11" x14ac:dyDescent="0.25">
      <c r="A5" t="s">
        <v>5</v>
      </c>
      <c r="D5" s="2" t="s">
        <v>10</v>
      </c>
      <c r="E5" s="3"/>
      <c r="F5" s="3"/>
      <c r="G5" s="4"/>
      <c r="H5" t="s">
        <v>12</v>
      </c>
      <c r="I5" s="69" t="s">
        <v>52</v>
      </c>
      <c r="J5" s="69"/>
      <c r="K5" s="69"/>
    </row>
    <row r="6" spans="1:11" x14ac:dyDescent="0.25">
      <c r="A6" t="s">
        <v>6</v>
      </c>
      <c r="D6" s="2" t="s">
        <v>2</v>
      </c>
      <c r="E6" s="3"/>
      <c r="F6" s="3"/>
      <c r="G6" s="4"/>
      <c r="H6" t="s">
        <v>13</v>
      </c>
      <c r="I6" s="69" t="s">
        <v>53</v>
      </c>
      <c r="J6" s="69"/>
      <c r="K6" s="69"/>
    </row>
    <row r="7" spans="1:11" x14ac:dyDescent="0.25">
      <c r="A7" t="s">
        <v>7</v>
      </c>
      <c r="D7" s="70">
        <v>3000</v>
      </c>
      <c r="E7" s="71"/>
      <c r="F7" s="71"/>
      <c r="G7" s="72"/>
    </row>
    <row r="8" spans="1:11" x14ac:dyDescent="0.25">
      <c r="A8" t="s">
        <v>29</v>
      </c>
      <c r="D8" s="70">
        <v>3000</v>
      </c>
      <c r="E8" s="71"/>
      <c r="F8" s="71"/>
      <c r="G8" s="72"/>
    </row>
    <row r="9" spans="1:11" x14ac:dyDescent="0.25">
      <c r="A9" t="s">
        <v>8</v>
      </c>
      <c r="D9" s="80">
        <v>3720</v>
      </c>
      <c r="E9" s="81"/>
      <c r="F9" s="81"/>
      <c r="G9" s="82"/>
    </row>
    <row r="10" spans="1:11" x14ac:dyDescent="0.25">
      <c r="A10" s="1" t="s">
        <v>9</v>
      </c>
      <c r="D10" s="80">
        <f>+D8+D9</f>
        <v>6720</v>
      </c>
      <c r="E10" s="81"/>
      <c r="F10" s="81"/>
      <c r="G10" s="82"/>
    </row>
    <row r="12" spans="1:11" x14ac:dyDescent="0.25">
      <c r="A12" t="s">
        <v>62</v>
      </c>
      <c r="D12" s="77">
        <f>+I43</f>
        <v>3034.2300000000009</v>
      </c>
      <c r="E12" s="78"/>
      <c r="F12" s="78"/>
      <c r="G12" s="14"/>
    </row>
    <row r="13" spans="1:11" x14ac:dyDescent="0.25">
      <c r="A13" t="s">
        <v>15</v>
      </c>
      <c r="D13" s="77">
        <f>+I42</f>
        <v>3685.7699999999991</v>
      </c>
      <c r="E13" s="78"/>
      <c r="F13" s="78"/>
    </row>
    <row r="16" spans="1:11" x14ac:dyDescent="0.25">
      <c r="A16" s="73" t="s">
        <v>65</v>
      </c>
      <c r="B16" s="73"/>
      <c r="C16" s="73"/>
      <c r="D16" s="73"/>
      <c r="E16" s="73"/>
      <c r="F16" s="73"/>
      <c r="G16" s="73"/>
      <c r="H16" s="73"/>
      <c r="I16" s="73"/>
      <c r="J16" s="73"/>
    </row>
    <row r="17" spans="1:10" x14ac:dyDescent="0.25">
      <c r="A17" s="74" t="s">
        <v>16</v>
      </c>
      <c r="B17" s="75"/>
      <c r="C17" s="12" t="s">
        <v>17</v>
      </c>
      <c r="D17" s="13" t="s">
        <v>18</v>
      </c>
      <c r="E17" s="76" t="s">
        <v>19</v>
      </c>
      <c r="F17" s="76"/>
      <c r="G17" s="76"/>
      <c r="H17" s="76"/>
      <c r="I17" s="79" t="s">
        <v>21</v>
      </c>
      <c r="J17" s="75"/>
    </row>
    <row r="18" spans="1:10" x14ac:dyDescent="0.25">
      <c r="A18" s="74"/>
      <c r="B18" s="75"/>
      <c r="C18" s="12"/>
      <c r="D18" s="13"/>
      <c r="E18" s="76" t="s">
        <v>20</v>
      </c>
      <c r="F18" s="76"/>
      <c r="G18" s="76"/>
      <c r="H18" s="76"/>
      <c r="I18" s="93">
        <f>3000+3720</f>
        <v>6720</v>
      </c>
      <c r="J18" s="94"/>
    </row>
    <row r="19" spans="1:10" x14ac:dyDescent="0.25">
      <c r="A19" s="64"/>
      <c r="B19" s="65"/>
      <c r="C19" s="5"/>
      <c r="D19" s="9"/>
      <c r="E19" s="35" t="s">
        <v>32</v>
      </c>
      <c r="F19" s="60"/>
      <c r="G19" s="60"/>
      <c r="H19" s="36"/>
      <c r="I19" s="90">
        <v>1.41</v>
      </c>
      <c r="J19" s="91"/>
    </row>
    <row r="20" spans="1:10" ht="27" customHeight="1" x14ac:dyDescent="0.25">
      <c r="A20" s="50">
        <v>44995</v>
      </c>
      <c r="B20" s="83"/>
      <c r="C20" s="11">
        <v>1991</v>
      </c>
      <c r="D20" s="8">
        <v>148961</v>
      </c>
      <c r="E20" s="54" t="s">
        <v>35</v>
      </c>
      <c r="F20" s="55"/>
      <c r="G20" s="55"/>
      <c r="H20" s="56"/>
      <c r="I20" s="92">
        <v>101.1</v>
      </c>
      <c r="J20" s="92"/>
    </row>
    <row r="21" spans="1:10" ht="27.75" customHeight="1" x14ac:dyDescent="0.25">
      <c r="A21" s="50">
        <v>44995</v>
      </c>
      <c r="B21" s="83"/>
      <c r="C21" s="11">
        <v>448</v>
      </c>
      <c r="D21" s="8">
        <v>148963</v>
      </c>
      <c r="E21" s="54" t="s">
        <v>36</v>
      </c>
      <c r="F21" s="55"/>
      <c r="G21" s="55"/>
      <c r="H21" s="56"/>
      <c r="I21" s="92">
        <v>27.35</v>
      </c>
      <c r="J21" s="92"/>
    </row>
    <row r="22" spans="1:10" x14ac:dyDescent="0.25">
      <c r="A22" s="52">
        <v>44995</v>
      </c>
      <c r="B22" s="34"/>
      <c r="C22" s="10">
        <v>447</v>
      </c>
      <c r="D22" s="6">
        <v>148962</v>
      </c>
      <c r="E22" s="35" t="s">
        <v>37</v>
      </c>
      <c r="F22" s="60"/>
      <c r="G22" s="60"/>
      <c r="H22" s="36"/>
      <c r="I22" s="89">
        <v>158.58000000000001</v>
      </c>
      <c r="J22" s="89"/>
    </row>
    <row r="23" spans="1:10" x14ac:dyDescent="0.25">
      <c r="A23" s="52">
        <v>45033</v>
      </c>
      <c r="B23" s="34"/>
      <c r="C23" s="10"/>
      <c r="D23" s="6">
        <v>148964</v>
      </c>
      <c r="E23" s="35" t="s">
        <v>33</v>
      </c>
      <c r="F23" s="60"/>
      <c r="G23" s="60"/>
      <c r="H23" s="36"/>
      <c r="I23" s="89">
        <v>2.3199999999999998</v>
      </c>
      <c r="J23" s="89"/>
    </row>
    <row r="24" spans="1:10" x14ac:dyDescent="0.25">
      <c r="A24" s="52">
        <v>45033</v>
      </c>
      <c r="B24" s="34"/>
      <c r="C24" s="10"/>
      <c r="D24" s="6">
        <v>148965</v>
      </c>
      <c r="E24" s="35" t="s">
        <v>34</v>
      </c>
      <c r="F24" s="60"/>
      <c r="G24" s="60"/>
      <c r="H24" s="36"/>
      <c r="I24" s="89">
        <v>2.65</v>
      </c>
      <c r="J24" s="89"/>
    </row>
    <row r="25" spans="1:10" ht="31.5" customHeight="1" x14ac:dyDescent="0.25">
      <c r="A25" s="50">
        <v>45055</v>
      </c>
      <c r="B25" s="83"/>
      <c r="C25" s="11">
        <v>475</v>
      </c>
      <c r="D25" s="8">
        <v>148968</v>
      </c>
      <c r="E25" s="84" t="s">
        <v>54</v>
      </c>
      <c r="F25" s="85"/>
      <c r="G25" s="85"/>
      <c r="H25" s="86"/>
      <c r="I25" s="87">
        <v>771.77</v>
      </c>
      <c r="J25" s="88"/>
    </row>
    <row r="26" spans="1:10" x14ac:dyDescent="0.25">
      <c r="A26" s="52">
        <v>45070</v>
      </c>
      <c r="B26" s="53"/>
      <c r="C26" s="10">
        <v>1921</v>
      </c>
      <c r="D26" s="6">
        <v>148969</v>
      </c>
      <c r="E26" s="35" t="s">
        <v>55</v>
      </c>
      <c r="F26" s="60"/>
      <c r="G26" s="60"/>
      <c r="H26" s="36"/>
      <c r="I26" s="37">
        <v>1090.27</v>
      </c>
      <c r="J26" s="39"/>
    </row>
    <row r="27" spans="1:10" x14ac:dyDescent="0.25">
      <c r="A27" s="52"/>
      <c r="B27" s="53"/>
      <c r="C27" s="10"/>
      <c r="D27" s="6"/>
      <c r="E27" s="35" t="s">
        <v>33</v>
      </c>
      <c r="F27" s="60"/>
      <c r="G27" s="60"/>
      <c r="H27" s="36"/>
      <c r="I27" s="37">
        <v>17.3</v>
      </c>
      <c r="J27" s="39"/>
    </row>
    <row r="28" spans="1:10" x14ac:dyDescent="0.25">
      <c r="A28" s="52"/>
      <c r="B28" s="53"/>
      <c r="C28" s="10"/>
      <c r="D28" s="6"/>
      <c r="E28" s="35" t="s">
        <v>32</v>
      </c>
      <c r="F28" s="60"/>
      <c r="G28" s="60"/>
      <c r="H28" s="36"/>
      <c r="I28" s="37">
        <v>3.96</v>
      </c>
      <c r="J28" s="39"/>
    </row>
    <row r="29" spans="1:10" x14ac:dyDescent="0.25">
      <c r="A29" s="50">
        <v>45091</v>
      </c>
      <c r="B29" s="51"/>
      <c r="C29" s="11"/>
      <c r="D29" s="8">
        <v>8853951</v>
      </c>
      <c r="E29" s="57" t="s">
        <v>34</v>
      </c>
      <c r="F29" s="58"/>
      <c r="G29" s="58"/>
      <c r="H29" s="59"/>
      <c r="I29" s="95">
        <v>75.66</v>
      </c>
      <c r="J29" s="96"/>
    </row>
    <row r="30" spans="1:10" ht="33.75" customHeight="1" x14ac:dyDescent="0.25">
      <c r="A30" s="50">
        <v>45092</v>
      </c>
      <c r="B30" s="51"/>
      <c r="C30" s="11">
        <v>491</v>
      </c>
      <c r="D30" s="8">
        <v>8853952</v>
      </c>
      <c r="E30" s="54" t="s">
        <v>56</v>
      </c>
      <c r="F30" s="55"/>
      <c r="G30" s="55"/>
      <c r="H30" s="56"/>
      <c r="I30" s="95">
        <v>298.77999999999997</v>
      </c>
      <c r="J30" s="96"/>
    </row>
    <row r="31" spans="1:10" ht="17.25" customHeight="1" x14ac:dyDescent="0.25">
      <c r="A31" s="50">
        <v>45118</v>
      </c>
      <c r="B31" s="51"/>
      <c r="C31" s="11"/>
      <c r="D31" s="8">
        <v>8853953</v>
      </c>
      <c r="E31" s="35" t="s">
        <v>33</v>
      </c>
      <c r="F31" s="60"/>
      <c r="G31" s="60"/>
      <c r="H31" s="36"/>
      <c r="I31" s="95">
        <v>2.93</v>
      </c>
      <c r="J31" s="96"/>
    </row>
    <row r="32" spans="1:10" x14ac:dyDescent="0.25">
      <c r="A32" s="52">
        <v>45118</v>
      </c>
      <c r="B32" s="53"/>
      <c r="C32" s="10"/>
      <c r="D32" s="6">
        <v>8853954</v>
      </c>
      <c r="E32" s="57" t="s">
        <v>34</v>
      </c>
      <c r="F32" s="58"/>
      <c r="G32" s="58"/>
      <c r="H32" s="59"/>
      <c r="I32" s="37">
        <v>29.29</v>
      </c>
      <c r="J32" s="39"/>
    </row>
    <row r="33" spans="1:10" ht="29.25" customHeight="1" x14ac:dyDescent="0.25">
      <c r="A33" s="50">
        <v>45134</v>
      </c>
      <c r="B33" s="51"/>
      <c r="C33" s="11">
        <v>507</v>
      </c>
      <c r="D33" s="8">
        <v>8853955</v>
      </c>
      <c r="E33" s="54" t="s">
        <v>57</v>
      </c>
      <c r="F33" s="55"/>
      <c r="G33" s="55"/>
      <c r="H33" s="56"/>
      <c r="I33" s="37">
        <v>213.93</v>
      </c>
      <c r="J33" s="39"/>
    </row>
    <row r="34" spans="1:10" ht="35.25" customHeight="1" x14ac:dyDescent="0.25">
      <c r="A34" s="50">
        <v>45133</v>
      </c>
      <c r="B34" s="51"/>
      <c r="C34" s="11">
        <v>508</v>
      </c>
      <c r="D34" s="8">
        <v>8853956</v>
      </c>
      <c r="E34" s="54" t="s">
        <v>58</v>
      </c>
      <c r="F34" s="55"/>
      <c r="G34" s="55"/>
      <c r="H34" s="56"/>
      <c r="I34" s="37">
        <v>190.46</v>
      </c>
      <c r="J34" s="39"/>
    </row>
    <row r="35" spans="1:10" x14ac:dyDescent="0.25">
      <c r="A35" s="52">
        <v>45147</v>
      </c>
      <c r="B35" s="53"/>
      <c r="C35" s="10"/>
      <c r="D35" s="8">
        <v>8853957</v>
      </c>
      <c r="E35" s="35" t="s">
        <v>33</v>
      </c>
      <c r="F35" s="60"/>
      <c r="G35" s="60"/>
      <c r="H35" s="36"/>
      <c r="I35" s="37">
        <v>3.97</v>
      </c>
      <c r="J35" s="39"/>
    </row>
    <row r="36" spans="1:10" x14ac:dyDescent="0.25">
      <c r="A36" s="52">
        <v>45147</v>
      </c>
      <c r="B36" s="53"/>
      <c r="C36" s="10"/>
      <c r="D36" s="8">
        <v>8853958</v>
      </c>
      <c r="E36" s="57" t="s">
        <v>34</v>
      </c>
      <c r="F36" s="58"/>
      <c r="G36" s="58"/>
      <c r="H36" s="59"/>
      <c r="I36" s="37">
        <v>39.64</v>
      </c>
      <c r="J36" s="39"/>
    </row>
    <row r="37" spans="1:10" ht="27" customHeight="1" x14ac:dyDescent="0.25">
      <c r="A37" s="50">
        <v>45237</v>
      </c>
      <c r="B37" s="51"/>
      <c r="C37" s="11">
        <v>532</v>
      </c>
      <c r="D37" s="8">
        <v>8853959</v>
      </c>
      <c r="E37" s="54" t="s">
        <v>56</v>
      </c>
      <c r="F37" s="55"/>
      <c r="G37" s="55"/>
      <c r="H37" s="56"/>
      <c r="I37" s="37">
        <v>163.38</v>
      </c>
      <c r="J37" s="39"/>
    </row>
    <row r="38" spans="1:10" x14ac:dyDescent="0.25">
      <c r="A38" s="52">
        <v>45267</v>
      </c>
      <c r="B38" s="53"/>
      <c r="C38" s="10"/>
      <c r="D38" s="8">
        <v>8853960</v>
      </c>
      <c r="E38" s="57" t="s">
        <v>34</v>
      </c>
      <c r="F38" s="58"/>
      <c r="G38" s="58"/>
      <c r="H38" s="59"/>
      <c r="I38" s="37">
        <v>16.02</v>
      </c>
      <c r="J38" s="39"/>
    </row>
    <row r="39" spans="1:10" x14ac:dyDescent="0.25">
      <c r="A39" s="52">
        <v>45267</v>
      </c>
      <c r="B39" s="53"/>
      <c r="C39" s="10"/>
      <c r="D39" s="8">
        <v>8853961</v>
      </c>
      <c r="E39" s="35" t="s">
        <v>33</v>
      </c>
      <c r="F39" s="60"/>
      <c r="G39" s="60"/>
      <c r="H39" s="36"/>
      <c r="I39" s="37">
        <v>1.6</v>
      </c>
      <c r="J39" s="39"/>
    </row>
    <row r="40" spans="1:10" ht="30.75" customHeight="1" x14ac:dyDescent="0.25">
      <c r="A40" s="50">
        <v>45272</v>
      </c>
      <c r="B40" s="51"/>
      <c r="C40" s="11">
        <v>534</v>
      </c>
      <c r="D40" s="8">
        <v>8853962</v>
      </c>
      <c r="E40" s="84" t="s">
        <v>59</v>
      </c>
      <c r="F40" s="85"/>
      <c r="G40" s="85"/>
      <c r="H40" s="86"/>
      <c r="I40" s="95">
        <v>108.5</v>
      </c>
      <c r="J40" s="96"/>
    </row>
    <row r="41" spans="1:10" ht="29.25" customHeight="1" x14ac:dyDescent="0.25">
      <c r="A41" s="50">
        <v>45272</v>
      </c>
      <c r="B41" s="51"/>
      <c r="C41" s="11">
        <v>535</v>
      </c>
      <c r="D41" s="8">
        <v>8853963</v>
      </c>
      <c r="E41" s="54" t="s">
        <v>60</v>
      </c>
      <c r="F41" s="55"/>
      <c r="G41" s="55"/>
      <c r="H41" s="56"/>
      <c r="I41" s="95">
        <v>364.9</v>
      </c>
      <c r="J41" s="96"/>
    </row>
    <row r="42" spans="1:10" x14ac:dyDescent="0.25">
      <c r="A42" s="52"/>
      <c r="B42" s="53"/>
      <c r="C42" s="10"/>
      <c r="D42" s="6"/>
      <c r="E42" s="100" t="s">
        <v>27</v>
      </c>
      <c r="F42" s="101"/>
      <c r="G42" s="101"/>
      <c r="H42" s="102"/>
      <c r="I42" s="98">
        <f>SUM(I19:J41)</f>
        <v>3685.7699999999991</v>
      </c>
      <c r="J42" s="99"/>
    </row>
    <row r="43" spans="1:10" x14ac:dyDescent="0.25">
      <c r="A43" s="32"/>
      <c r="B43" s="34"/>
      <c r="C43" s="10"/>
      <c r="D43" s="6"/>
      <c r="E43" s="100" t="s">
        <v>30</v>
      </c>
      <c r="F43" s="101"/>
      <c r="G43" s="101"/>
      <c r="H43" s="102"/>
      <c r="I43" s="97">
        <f>I18-I42</f>
        <v>3034.2300000000009</v>
      </c>
      <c r="J43" s="97"/>
    </row>
  </sheetData>
  <mergeCells count="94">
    <mergeCell ref="E40:H40"/>
    <mergeCell ref="A40:B40"/>
    <mergeCell ref="A41:B41"/>
    <mergeCell ref="I34:J34"/>
    <mergeCell ref="E38:H38"/>
    <mergeCell ref="I38:J38"/>
    <mergeCell ref="I39:J39"/>
    <mergeCell ref="I37:J37"/>
    <mergeCell ref="A33:B33"/>
    <mergeCell ref="A34:B34"/>
    <mergeCell ref="E39:H39"/>
    <mergeCell ref="A39:B39"/>
    <mergeCell ref="E37:H37"/>
    <mergeCell ref="E34:H34"/>
    <mergeCell ref="E33:H33"/>
    <mergeCell ref="A37:B37"/>
    <mergeCell ref="I30:J30"/>
    <mergeCell ref="I29:J29"/>
    <mergeCell ref="I26:J26"/>
    <mergeCell ref="I27:J27"/>
    <mergeCell ref="I28:J28"/>
    <mergeCell ref="I33:J33"/>
    <mergeCell ref="I43:J43"/>
    <mergeCell ref="A35:B35"/>
    <mergeCell ref="E35:H35"/>
    <mergeCell ref="I35:J35"/>
    <mergeCell ref="A43:B43"/>
    <mergeCell ref="I42:J42"/>
    <mergeCell ref="E43:H43"/>
    <mergeCell ref="E42:H42"/>
    <mergeCell ref="A36:B36"/>
    <mergeCell ref="E36:H36"/>
    <mergeCell ref="I36:J36"/>
    <mergeCell ref="A38:B38"/>
    <mergeCell ref="I40:J40"/>
    <mergeCell ref="I41:J41"/>
    <mergeCell ref="E41:H41"/>
    <mergeCell ref="A42:B42"/>
    <mergeCell ref="I18:J18"/>
    <mergeCell ref="A23:B23"/>
    <mergeCell ref="E23:H23"/>
    <mergeCell ref="A30:B30"/>
    <mergeCell ref="I32:J32"/>
    <mergeCell ref="E32:H32"/>
    <mergeCell ref="A32:B32"/>
    <mergeCell ref="E31:H31"/>
    <mergeCell ref="A31:B31"/>
    <mergeCell ref="A24:B24"/>
    <mergeCell ref="E26:H26"/>
    <mergeCell ref="I31:J31"/>
    <mergeCell ref="E30:H30"/>
    <mergeCell ref="E22:H22"/>
    <mergeCell ref="E18:H18"/>
    <mergeCell ref="I17:J17"/>
    <mergeCell ref="D9:G9"/>
    <mergeCell ref="D10:G10"/>
    <mergeCell ref="A25:B25"/>
    <mergeCell ref="E25:H25"/>
    <mergeCell ref="I25:J25"/>
    <mergeCell ref="I22:J22"/>
    <mergeCell ref="I19:J19"/>
    <mergeCell ref="E24:H24"/>
    <mergeCell ref="I24:J24"/>
    <mergeCell ref="A20:B20"/>
    <mergeCell ref="I23:J23"/>
    <mergeCell ref="I20:J20"/>
    <mergeCell ref="I21:J21"/>
    <mergeCell ref="A21:B21"/>
    <mergeCell ref="D4:G4"/>
    <mergeCell ref="A19:B19"/>
    <mergeCell ref="E19:H19"/>
    <mergeCell ref="A1:K1"/>
    <mergeCell ref="A2:K2"/>
    <mergeCell ref="A3:K3"/>
    <mergeCell ref="I5:K5"/>
    <mergeCell ref="D7:G7"/>
    <mergeCell ref="D8:G8"/>
    <mergeCell ref="A16:J16"/>
    <mergeCell ref="A17:B17"/>
    <mergeCell ref="E17:H17"/>
    <mergeCell ref="I6:K6"/>
    <mergeCell ref="A18:B18"/>
    <mergeCell ref="D12:F12"/>
    <mergeCell ref="D13:F13"/>
    <mergeCell ref="A29:B29"/>
    <mergeCell ref="A27:B27"/>
    <mergeCell ref="A28:B28"/>
    <mergeCell ref="A22:B22"/>
    <mergeCell ref="E20:H20"/>
    <mergeCell ref="E21:H21"/>
    <mergeCell ref="A26:B26"/>
    <mergeCell ref="E29:H29"/>
    <mergeCell ref="E27:H27"/>
    <mergeCell ref="E28:H28"/>
  </mergeCells>
  <phoneticPr fontId="7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VEHICULOS</vt:lpstr>
      <vt:lpstr>LIQ. VEHICULOS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2024-10-09T20:32:54Z</dcterms:modified>
</cp:coreProperties>
</file>