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2" documentId="13_ncr:1_{C249C494-FAB6-495C-98A5-5C8984BB3E4C}" xr6:coauthVersionLast="47" xr6:coauthVersionMax="47" xr10:uidLastSave="{4A20ACC9-4D18-4F36-BB9E-815F454A2D1B}"/>
  <bookViews>
    <workbookView xWindow="-120" yWindow="-120" windowWidth="24240" windowHeight="13140" xr2:uid="{00000000-000D-0000-FFFF-FFFF00000000}"/>
  </bookViews>
  <sheets>
    <sheet name="MERINO" sheetId="47" r:id="rId1"/>
    <sheet name="LIQ. MERINO_x0009__x0009__x0009__x0009__x0009_" sheetId="48" r:id="rId2"/>
    <sheet name="ROMERIA 2023" sheetId="49" r:id="rId3"/>
    <sheet name="LIQ. ROMERIA 2023" sheetId="5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9" l="1"/>
  <c r="C13" i="49" s="1"/>
  <c r="F26" i="50"/>
  <c r="F27" i="50" s="1"/>
  <c r="B9" i="50"/>
  <c r="D15" i="49" l="1"/>
  <c r="B12" i="50"/>
  <c r="B11" i="50" s="1"/>
  <c r="F33" i="48" l="1"/>
  <c r="D13" i="47" l="1"/>
  <c r="F22" i="48" l="1"/>
  <c r="B13" i="48" s="1"/>
  <c r="F34" i="48"/>
  <c r="B10" i="48"/>
  <c r="D12" i="47" l="1"/>
  <c r="D14" i="47" s="1"/>
  <c r="E16" i="47" s="1"/>
  <c r="B12" i="48"/>
  <c r="F23" i="48"/>
</calcChain>
</file>

<file path=xl/sharedStrings.xml><?xml version="1.0" encoding="utf-8"?>
<sst xmlns="http://schemas.openxmlformats.org/spreadsheetml/2006/main" count="147" uniqueCount="79">
  <si>
    <t>Ejecutor: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</si>
  <si>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</si>
  <si>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</si>
  <si>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</si>
  <si>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</si>
  <si>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</si>
  <si>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</si>
  <si>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</si>
  <si>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SALDO INICIAL</t>
  </si>
  <si>
    <t>GASTOS</t>
  </si>
  <si>
    <t>No. CHEQUE</t>
  </si>
  <si>
    <t>DESCRIPCIÓN</t>
  </si>
  <si>
    <t>No. FACTURA</t>
  </si>
  <si>
    <t>Fecha de finalizacion:</t>
  </si>
  <si>
    <t>Tesorero Municipal</t>
  </si>
  <si>
    <t>Jefe UACI</t>
  </si>
  <si>
    <t>Alcalde Municipal</t>
  </si>
  <si>
    <t>PROYECTO: ROMERIA EN HONOR A LA VIRGEN DE LOS REMEDIOS 2023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</si>
  <si>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</si>
  <si>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</si>
  <si>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</si>
  <si>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</si>
  <si>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</si>
  <si>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</si>
  <si>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</si>
  <si>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</si>
  <si>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</si>
  <si>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</si>
  <si>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</si>
  <si>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</si>
  <si>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</si>
  <si>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</si>
  <si>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</si>
  <si>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</si>
  <si>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</si>
  <si>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>A. REALIZADOR</t>
  </si>
  <si>
    <t>B. SUPERVISION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</si>
  <si>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</si>
  <si>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</si>
  <si>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</si>
  <si>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</si>
  <si>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</si>
  <si>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</si>
  <si>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</si>
  <si>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</si>
  <si>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EMPRESA EJECUTORA</t>
  </si>
  <si>
    <t>ORDEN DE CAMBIO</t>
  </si>
  <si>
    <t>SUPERVISOR</t>
  </si>
  <si>
    <t xml:space="preserve">REALIZADOR </t>
  </si>
  <si>
    <t>MONTO CONTRACTUAL</t>
  </si>
  <si>
    <t>FEBRERO DE 2023</t>
  </si>
  <si>
    <t>PAGO DEL 1%</t>
  </si>
  <si>
    <t>PAGO POR SUPERVISION EXTERNA</t>
  </si>
  <si>
    <t>PAGO POR PRIMERA ESTIMACION Y LIQUIDACIÓN DEL PROYECTO</t>
  </si>
  <si>
    <t>PAGO DEL 5% DE RETENCION CONTRACTUAL</t>
  </si>
  <si>
    <t>Jefe UCP</t>
  </si>
  <si>
    <t xml:space="preserve">DISPONIBILIDAD </t>
  </si>
  <si>
    <t>CONSTRUFUENTES, S.A. DE C.V.</t>
  </si>
  <si>
    <t xml:space="preserve">Alcaldía Municipal de El Rosario </t>
  </si>
  <si>
    <t>RESUMEN DE PAGOS</t>
  </si>
  <si>
    <t>PROYECTO: CONCRETEADO DE CALLE PRINCIPAL CASERIO LOS MERINO, CANTON SAN MARTIN, MUNICIPIO DE EL ROSARIO, DEP. DE CUSCATLÁN</t>
  </si>
  <si>
    <t>100-180-800575-1</t>
  </si>
  <si>
    <t>4 DE SEPTIEMBRE DE 2023</t>
  </si>
  <si>
    <t>31 DE OCTUBRE DE 2023</t>
  </si>
  <si>
    <t>CONSTRUMERS, S.A.DE C.V.</t>
  </si>
  <si>
    <t>Síndico municipal</t>
  </si>
  <si>
    <t>FONDOS PROPIOS</t>
  </si>
  <si>
    <t>COMPRA DE COHETES ARTESANALES</t>
  </si>
  <si>
    <t>100-180-700021-7</t>
  </si>
  <si>
    <t>SHOW DE LUCES CHINAS</t>
  </si>
  <si>
    <t>CONTRATACIÓN DE MARIACHI</t>
  </si>
  <si>
    <t>RENTA</t>
  </si>
  <si>
    <t>CONTRATACIÓN DE DISCOMOVIL</t>
  </si>
  <si>
    <t>ELABORACIÓN DE CARROZA</t>
  </si>
  <si>
    <t>FECHA DE EJECUCIÓN</t>
  </si>
  <si>
    <t xml:space="preserve">A. GASTOS </t>
  </si>
  <si>
    <t>FEBRERO DEL 2023</t>
  </si>
  <si>
    <t xml:space="preserve">                                      ALCALDIA MUNICIPAL DE EL ROSARIO CUSCATLAN                 </t>
  </si>
  <si>
    <t>PAGO DEL 5% DE RETENCIÓN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</si>
</sst>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6" xfId="0" applyNumberFormat="1" applyBorder="1"/>
    <xf numFmtId="0" fontId="1" fillId="8" borderId="1" xfId="0" applyFont="1" applyFill="1" applyBorder="1" applyAlignment="1">
      <alignment horizontal="center"/>
    </xf>
    <xf numFmtId="165" fontId="1" fillId="8" borderId="1" xfId="1" applyFont="1" applyFill="1" applyBorder="1"/>
    <xf numFmtId="167" fontId="0" fillId="0" borderId="1" xfId="1" applyNumberFormat="1" applyFont="1" applyFill="1" applyBorder="1"/>
    <xf numFmtId="167" fontId="1" fillId="0" borderId="1" xfId="1" applyNumberFormat="1" applyFont="1" applyBorder="1"/>
    <xf numFmtId="167" fontId="1" fillId="0" borderId="1" xfId="0" applyNumberFormat="1" applyFont="1" applyBorder="1"/>
    <xf numFmtId="165" fontId="2" fillId="0" borderId="1" xfId="1" applyFont="1" applyFill="1" applyBorder="1"/>
    <xf numFmtId="165" fontId="2" fillId="0" borderId="1" xfId="1" applyFont="1" applyFill="1" applyBorder="1" applyAlignment="1">
      <alignment vertical="center"/>
    </xf>
    <xf numFmtId="167" fontId="1" fillId="0" borderId="1" xfId="1" applyNumberFormat="1" applyFont="1" applyFill="1" applyBorder="1"/>
    <xf numFmtId="167" fontId="1" fillId="0" borderId="0" xfId="0" applyNumberFormat="1" applyFont="1"/>
    <xf numFmtId="165" fontId="2" fillId="0" borderId="1" xfId="1" applyFont="1" applyFill="1" applyBorder="1" applyAlignment="1"/>
    <xf numFmtId="165" fontId="0" fillId="0" borderId="1" xfId="1" applyFont="1" applyFill="1" applyBorder="1" applyAlignment="1"/>
    <xf numFmtId="0" fontId="3" fillId="0" borderId="0" xfId="0" applyFont="1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1" fillId="10" borderId="20" xfId="0" applyFont="1" applyFill="1" applyBorder="1" applyAlignment="1">
      <alignment horizontal="center" wrapText="1"/>
    </xf>
    <xf numFmtId="0" fontId="1" fillId="10" borderId="21" xfId="0" applyFont="1" applyFill="1" applyBorder="1" applyAlignment="1">
      <alignment horizontal="center" wrapText="1"/>
    </xf>
    <xf numFmtId="0" fontId="1" fillId="10" borderId="23" xfId="0" applyFont="1" applyFill="1" applyBorder="1" applyAlignment="1">
      <alignment horizontal="center" wrapText="1"/>
    </xf>
    <xf numFmtId="166" fontId="1" fillId="9" borderId="20" xfId="0" applyNumberFormat="1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6" fontId="0" fillId="0" borderId="10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167" fontId="0" fillId="0" borderId="2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7" fontId="0" fillId="7" borderId="2" xfId="0" applyNumberForma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7" fontId="0" fillId="7" borderId="1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0" fillId="3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66" fontId="1" fillId="10" borderId="20" xfId="0" applyNumberFormat="1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947F-4842-4F08-884B-A4C3AC171845}">
  <dimension ref="B1:H33"/>
  <sheetViews>
    <sheetView tabSelected="1" view="pageLayout" zoomScaleNormal="100" workbookViewId="0">
      <selection activeCell="F17" sqref="F17"/>
    </sheetView>
  </sheetViews>
  <sheetFormatPr defaultColWidth="11.42578125" defaultRowHeight="15" x14ac:dyDescent="0.25"/>
  <cols>
    <col min="1" max="1" width="6.5703125" customWidth="1"/>
  </cols>
  <sheetData>
    <row r="1" spans="2:7" x14ac:dyDescent="0.25">
      <c r="B1" s="59" t="s">
        <v>77</v>
      </c>
      <c r="C1" s="59"/>
      <c r="D1" s="59"/>
      <c r="E1" s="59"/>
      <c r="F1" s="59"/>
      <c r="G1" s="59"/>
    </row>
    <row r="2" spans="2:7" ht="30" customHeight="1" x14ac:dyDescent="0.25">
      <c r="B2" s="60" t="s">
        <v>60</v>
      </c>
      <c r="C2" s="61"/>
      <c r="D2" s="61"/>
      <c r="E2" s="61"/>
      <c r="F2" s="61"/>
      <c r="G2" s="62"/>
    </row>
    <row r="3" spans="2:7" x14ac:dyDescent="0.25">
      <c r="B3" s="50" t="s">
        <v>30</v>
      </c>
      <c r="C3" s="50"/>
      <c r="D3" s="55" t="s">
        <v>61</v>
      </c>
      <c r="E3" s="56"/>
      <c r="F3" s="56"/>
      <c r="G3" s="57"/>
    </row>
    <row r="4" spans="2:7" x14ac:dyDescent="0.25">
      <c r="B4" s="50" t="s">
        <v>31</v>
      </c>
      <c r="C4" s="50"/>
      <c r="D4" s="54" t="s">
        <v>4</v>
      </c>
      <c r="E4" s="54"/>
      <c r="F4" s="54"/>
      <c r="G4" s="54"/>
    </row>
    <row r="5" spans="2:7" x14ac:dyDescent="0.25">
      <c r="B5" s="48" t="s">
        <v>32</v>
      </c>
      <c r="C5" s="48"/>
      <c r="D5" s="49" t="s">
        <v>33</v>
      </c>
      <c r="E5" s="49"/>
      <c r="F5" s="49"/>
      <c r="G5" s="49"/>
    </row>
    <row r="6" spans="2:7" x14ac:dyDescent="0.25">
      <c r="B6" s="50" t="s">
        <v>34</v>
      </c>
      <c r="C6" s="50"/>
      <c r="D6" s="51">
        <v>29560.33</v>
      </c>
      <c r="E6" s="52"/>
      <c r="F6" s="52"/>
      <c r="G6" s="53"/>
    </row>
    <row r="7" spans="2:7" x14ac:dyDescent="0.25">
      <c r="B7" s="50" t="s">
        <v>0</v>
      </c>
      <c r="C7" s="50"/>
      <c r="D7" s="54" t="s">
        <v>58</v>
      </c>
      <c r="E7" s="54"/>
      <c r="F7" s="54"/>
      <c r="G7" s="54"/>
    </row>
    <row r="8" spans="2:7" x14ac:dyDescent="0.25">
      <c r="B8" s="50" t="s">
        <v>28</v>
      </c>
      <c r="C8" s="50"/>
      <c r="D8" s="55" t="s">
        <v>62</v>
      </c>
      <c r="E8" s="56"/>
      <c r="F8" s="56"/>
      <c r="G8" s="57"/>
    </row>
    <row r="9" spans="2:7" x14ac:dyDescent="0.25">
      <c r="B9" s="50" t="s">
        <v>13</v>
      </c>
      <c r="C9" s="50"/>
      <c r="D9" s="55" t="s">
        <v>63</v>
      </c>
      <c r="E9" s="56"/>
      <c r="F9" s="56"/>
      <c r="G9" s="57"/>
    </row>
    <row r="10" spans="2:7" ht="15.75" thickBot="1" x14ac:dyDescent="0.3">
      <c r="D10" s="58"/>
      <c r="E10" s="58"/>
      <c r="F10" s="58"/>
    </row>
    <row r="11" spans="2:7" ht="15.75" thickBot="1" x14ac:dyDescent="0.3">
      <c r="B11" s="45" t="s">
        <v>59</v>
      </c>
      <c r="C11" s="46"/>
      <c r="D11" s="46"/>
      <c r="E11" s="46"/>
      <c r="F11" s="47"/>
    </row>
    <row r="12" spans="2:7" x14ac:dyDescent="0.25">
      <c r="B12" s="37" t="s">
        <v>35</v>
      </c>
      <c r="C12" s="38"/>
      <c r="D12" s="39">
        <f>'LIQ. MERINO					'!F22</f>
        <v>27822.330000000005</v>
      </c>
      <c r="E12" s="39"/>
      <c r="F12" s="40"/>
    </row>
    <row r="13" spans="2:7" x14ac:dyDescent="0.25">
      <c r="B13" s="41" t="s">
        <v>36</v>
      </c>
      <c r="C13" s="42"/>
      <c r="D13" s="43">
        <f>'LIQ. MERINO					'!F33</f>
        <v>1250</v>
      </c>
      <c r="E13" s="43"/>
      <c r="F13" s="44"/>
    </row>
    <row r="14" spans="2:7" ht="15.75" thickBot="1" x14ac:dyDescent="0.3">
      <c r="B14" s="28" t="s">
        <v>37</v>
      </c>
      <c r="C14" s="29"/>
      <c r="D14" s="30">
        <f>SUM(D12:F13)</f>
        <v>29072.330000000005</v>
      </c>
      <c r="E14" s="30"/>
      <c r="F14" s="31"/>
    </row>
    <row r="15" spans="2:7" ht="15.75" thickBot="1" x14ac:dyDescent="0.3"/>
    <row r="16" spans="2:7" ht="15.75" thickBot="1" x14ac:dyDescent="0.3">
      <c r="B16" s="32" t="s">
        <v>56</v>
      </c>
      <c r="C16" s="33"/>
      <c r="D16" s="34"/>
      <c r="E16" s="35">
        <f>D6-D14</f>
        <v>487.99999999999636</v>
      </c>
      <c r="F16" s="36"/>
    </row>
    <row r="17" spans="2:8" x14ac:dyDescent="0.25">
      <c r="F17" t="s">
        <v>38</v>
      </c>
    </row>
    <row r="21" spans="2:8" x14ac:dyDescent="0.25">
      <c r="B21" s="27" t="s">
        <v>39</v>
      </c>
      <c r="C21" s="27"/>
      <c r="D21" s="27"/>
      <c r="E21" s="23"/>
      <c r="F21" s="27" t="s">
        <v>40</v>
      </c>
      <c r="G21" s="27"/>
      <c r="H21" s="27"/>
    </row>
    <row r="22" spans="2:8" x14ac:dyDescent="0.25">
      <c r="B22" s="26" t="s">
        <v>55</v>
      </c>
      <c r="C22" s="26"/>
      <c r="D22" s="26"/>
      <c r="E22" s="23"/>
      <c r="F22" s="26" t="s">
        <v>14</v>
      </c>
      <c r="G22" s="26"/>
      <c r="H22" s="26"/>
    </row>
    <row r="23" spans="2:8" x14ac:dyDescent="0.25">
      <c r="B23" s="23"/>
      <c r="C23" s="23"/>
      <c r="D23" s="23"/>
      <c r="E23" s="23"/>
      <c r="F23" s="23"/>
      <c r="G23" s="23"/>
      <c r="H23" s="23"/>
    </row>
    <row r="24" spans="2:8" x14ac:dyDescent="0.25">
      <c r="B24" s="23"/>
      <c r="C24" s="23"/>
      <c r="D24" s="23"/>
      <c r="E24" s="23"/>
      <c r="F24" s="23"/>
      <c r="G24" s="23"/>
      <c r="H24" s="23"/>
    </row>
    <row r="25" spans="2:8" x14ac:dyDescent="0.25">
      <c r="B25" s="23"/>
      <c r="C25" s="23"/>
      <c r="D25" s="23"/>
      <c r="E25" s="23"/>
      <c r="F25" s="23"/>
      <c r="G25" s="23"/>
      <c r="H25" s="23"/>
    </row>
    <row r="26" spans="2:8" x14ac:dyDescent="0.25">
      <c r="B26" s="23"/>
      <c r="C26" s="23"/>
      <c r="D26" s="23"/>
      <c r="E26" s="23"/>
      <c r="F26" s="23"/>
      <c r="G26" s="23"/>
      <c r="H26" s="23"/>
    </row>
    <row r="27" spans="2:8" x14ac:dyDescent="0.25">
      <c r="B27" s="27" t="s">
        <v>41</v>
      </c>
      <c r="C27" s="27"/>
      <c r="D27" s="27"/>
      <c r="E27" s="23"/>
      <c r="F27" s="27" t="s">
        <v>42</v>
      </c>
      <c r="G27" s="27"/>
      <c r="H27" s="27"/>
    </row>
    <row r="28" spans="2:8" x14ac:dyDescent="0.25">
      <c r="B28" s="26" t="s">
        <v>16</v>
      </c>
      <c r="C28" s="26"/>
      <c r="D28" s="26"/>
      <c r="E28" s="23"/>
      <c r="F28" s="26" t="s">
        <v>43</v>
      </c>
      <c r="G28" s="26"/>
      <c r="H28" s="26"/>
    </row>
    <row r="29" spans="2:8" x14ac:dyDescent="0.25">
      <c r="B29" s="23"/>
      <c r="C29" s="23"/>
      <c r="D29" s="23"/>
      <c r="E29" s="23"/>
      <c r="F29" s="23"/>
      <c r="G29" s="23"/>
      <c r="H29" s="23"/>
    </row>
    <row r="30" spans="2:8" x14ac:dyDescent="0.25">
      <c r="B30" s="23"/>
      <c r="C30" s="23"/>
      <c r="D30" s="23"/>
      <c r="E30" s="23"/>
      <c r="F30" s="23"/>
      <c r="G30" s="23"/>
      <c r="H30" s="23"/>
    </row>
    <row r="31" spans="2:8" x14ac:dyDescent="0.25">
      <c r="B31" s="23"/>
      <c r="C31" s="23"/>
      <c r="D31" s="23"/>
      <c r="E31" s="23"/>
      <c r="F31" s="23"/>
      <c r="G31" s="23"/>
      <c r="H31" s="23"/>
    </row>
    <row r="32" spans="2:8" x14ac:dyDescent="0.25">
      <c r="B32" s="23"/>
      <c r="C32" s="23"/>
      <c r="D32" s="25" t="s">
        <v>1</v>
      </c>
      <c r="E32" s="25"/>
      <c r="F32" s="25"/>
      <c r="G32" s="23"/>
      <c r="H32" s="23"/>
    </row>
    <row r="33" spans="2:8" x14ac:dyDescent="0.25">
      <c r="B33" s="23"/>
      <c r="C33" s="23"/>
      <c r="D33" s="26" t="s">
        <v>44</v>
      </c>
      <c r="E33" s="26"/>
      <c r="F33" s="26"/>
      <c r="G33" s="23"/>
      <c r="H33" s="23"/>
    </row>
  </sheetData>
  <mergeCells count="36">
    <mergeCell ref="B1:G1"/>
    <mergeCell ref="B2:G2"/>
    <mergeCell ref="B3:C3"/>
    <mergeCell ref="D3:G3"/>
    <mergeCell ref="B4:C4"/>
    <mergeCell ref="D4:G4"/>
    <mergeCell ref="B8:C8"/>
    <mergeCell ref="D8:G8"/>
    <mergeCell ref="B9:C9"/>
    <mergeCell ref="D9:G9"/>
    <mergeCell ref="D10:F10"/>
    <mergeCell ref="B5:C5"/>
    <mergeCell ref="D5:G5"/>
    <mergeCell ref="B6:C6"/>
    <mergeCell ref="D6:G6"/>
    <mergeCell ref="B7:C7"/>
    <mergeCell ref="D7:G7"/>
    <mergeCell ref="B12:C12"/>
    <mergeCell ref="D12:F12"/>
    <mergeCell ref="B13:C13"/>
    <mergeCell ref="D13:F13"/>
    <mergeCell ref="B11:F11"/>
    <mergeCell ref="B14:C14"/>
    <mergeCell ref="D14:F14"/>
    <mergeCell ref="B16:D16"/>
    <mergeCell ref="E16:F16"/>
    <mergeCell ref="B21:D21"/>
    <mergeCell ref="F21:H21"/>
    <mergeCell ref="D32:F32"/>
    <mergeCell ref="D33:F33"/>
    <mergeCell ref="B22:D22"/>
    <mergeCell ref="F22:H22"/>
    <mergeCell ref="B27:D27"/>
    <mergeCell ref="F27:H27"/>
    <mergeCell ref="B28:D28"/>
    <mergeCell ref="F28:H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A0C4-C3B0-44D0-A062-8F1C52F87427}">
  <dimension ref="A1:F35"/>
  <sheetViews>
    <sheetView view="pageLayout" topLeftCell="A16" zoomScaleNormal="100" workbookViewId="0">
      <selection activeCell="D30" sqref="D30:E30"/>
    </sheetView>
  </sheetViews>
  <sheetFormatPr defaultColWidth="11.42578125" defaultRowHeight="15" x14ac:dyDescent="0.25"/>
  <cols>
    <col min="1" max="1" width="29.85546875" customWidth="1"/>
    <col min="2" max="2" width="16.7109375" customWidth="1"/>
    <col min="3" max="3" width="18.140625" customWidth="1"/>
    <col min="4" max="4" width="22" customWidth="1"/>
    <col min="5" max="5" width="20.140625" customWidth="1"/>
    <col min="6" max="6" width="15.5703125" customWidth="1"/>
  </cols>
  <sheetData>
    <row r="1" spans="1:6" ht="10.5" customHeight="1" x14ac:dyDescent="0.25">
      <c r="A1" s="82"/>
      <c r="B1" s="82"/>
      <c r="C1" s="82"/>
      <c r="D1" s="82"/>
      <c r="E1" s="82"/>
      <c r="F1" s="82"/>
    </row>
    <row r="2" spans="1:6" x14ac:dyDescent="0.25">
      <c r="A2" s="83" t="s">
        <v>19</v>
      </c>
      <c r="B2" s="83"/>
      <c r="C2" s="83"/>
      <c r="D2" s="83"/>
      <c r="E2" s="83"/>
      <c r="F2" s="83"/>
    </row>
    <row r="3" spans="1:6" x14ac:dyDescent="0.25">
      <c r="A3" s="84" t="s">
        <v>60</v>
      </c>
      <c r="B3" s="84"/>
      <c r="C3" s="84"/>
      <c r="D3" s="84"/>
      <c r="E3" s="84"/>
      <c r="F3" s="84"/>
    </row>
    <row r="4" spans="1:6" ht="9.75" customHeight="1" x14ac:dyDescent="0.25">
      <c r="B4" s="3"/>
      <c r="C4" s="3"/>
    </row>
    <row r="5" spans="1:6" x14ac:dyDescent="0.25">
      <c r="A5" t="s">
        <v>20</v>
      </c>
      <c r="B5" s="77" t="s">
        <v>61</v>
      </c>
      <c r="C5" s="77"/>
      <c r="D5" t="s">
        <v>21</v>
      </c>
      <c r="E5" s="78" t="s">
        <v>22</v>
      </c>
      <c r="F5" s="78"/>
    </row>
    <row r="6" spans="1:6" x14ac:dyDescent="0.25">
      <c r="A6" t="s">
        <v>2</v>
      </c>
      <c r="B6" s="81" t="s">
        <v>4</v>
      </c>
      <c r="C6" s="81"/>
      <c r="D6" t="s">
        <v>23</v>
      </c>
      <c r="E6" s="78" t="s">
        <v>62</v>
      </c>
      <c r="F6" s="78"/>
    </row>
    <row r="7" spans="1:6" x14ac:dyDescent="0.25">
      <c r="A7" t="s">
        <v>3</v>
      </c>
      <c r="B7" s="77" t="s">
        <v>33</v>
      </c>
      <c r="C7" s="77"/>
      <c r="D7" s="2" t="s">
        <v>5</v>
      </c>
      <c r="E7" s="78" t="s">
        <v>63</v>
      </c>
      <c r="F7" s="78"/>
    </row>
    <row r="8" spans="1:6" x14ac:dyDescent="0.25">
      <c r="A8" s="2" t="s">
        <v>24</v>
      </c>
      <c r="B8" s="79">
        <v>29560.33</v>
      </c>
      <c r="C8" s="79"/>
      <c r="D8" t="s">
        <v>45</v>
      </c>
      <c r="E8" s="78" t="s">
        <v>57</v>
      </c>
      <c r="F8" s="78"/>
    </row>
    <row r="9" spans="1:6" x14ac:dyDescent="0.25">
      <c r="A9" t="s">
        <v>46</v>
      </c>
      <c r="B9" s="80">
        <v>0</v>
      </c>
      <c r="C9" s="80"/>
      <c r="D9" t="s">
        <v>47</v>
      </c>
      <c r="E9" s="78" t="s">
        <v>64</v>
      </c>
      <c r="F9" s="78"/>
    </row>
    <row r="10" spans="1:6" x14ac:dyDescent="0.25">
      <c r="A10" t="s">
        <v>18</v>
      </c>
      <c r="B10" s="68">
        <f>B8+B9</f>
        <v>29560.33</v>
      </c>
      <c r="C10" s="69"/>
    </row>
    <row r="12" spans="1:6" x14ac:dyDescent="0.25">
      <c r="A12" t="s">
        <v>25</v>
      </c>
      <c r="B12" s="70">
        <f>B10-B13</f>
        <v>487.99999999999636</v>
      </c>
      <c r="C12" s="71"/>
      <c r="D12" s="1"/>
    </row>
    <row r="13" spans="1:6" x14ac:dyDescent="0.25">
      <c r="A13" t="s">
        <v>6</v>
      </c>
      <c r="B13" s="70">
        <f>+F22+F33+F36</f>
        <v>29072.330000000005</v>
      </c>
      <c r="C13" s="72"/>
      <c r="D13" s="11" t="s">
        <v>38</v>
      </c>
    </row>
    <row r="14" spans="1:6" ht="9" customHeight="1" x14ac:dyDescent="0.25"/>
    <row r="15" spans="1:6" x14ac:dyDescent="0.25">
      <c r="A15" s="73" t="s">
        <v>48</v>
      </c>
      <c r="B15" s="73"/>
      <c r="C15" s="73"/>
      <c r="D15" s="73"/>
      <c r="E15" s="73"/>
      <c r="F15" s="73"/>
    </row>
    <row r="16" spans="1:6" x14ac:dyDescent="0.25">
      <c r="A16" s="12" t="s">
        <v>7</v>
      </c>
      <c r="B16" s="12" t="s">
        <v>12</v>
      </c>
      <c r="C16" s="12" t="s">
        <v>10</v>
      </c>
      <c r="D16" s="73" t="s">
        <v>11</v>
      </c>
      <c r="E16" s="73"/>
      <c r="F16" s="12" t="s">
        <v>26</v>
      </c>
    </row>
    <row r="17" spans="1:6" x14ac:dyDescent="0.25">
      <c r="A17" s="74" t="s">
        <v>49</v>
      </c>
      <c r="B17" s="75"/>
      <c r="C17" s="75"/>
      <c r="D17" s="75"/>
      <c r="E17" s="76"/>
      <c r="F17" s="13">
        <v>27838.22</v>
      </c>
    </row>
    <row r="18" spans="1:6" ht="28.5" customHeight="1" x14ac:dyDescent="0.25">
      <c r="A18" s="9">
        <v>45223</v>
      </c>
      <c r="B18" s="6">
        <v>166</v>
      </c>
      <c r="C18" s="6">
        <v>150012</v>
      </c>
      <c r="D18" s="66" t="s">
        <v>53</v>
      </c>
      <c r="E18" s="67"/>
      <c r="F18" s="18">
        <v>26197.31</v>
      </c>
    </row>
    <row r="19" spans="1:6" x14ac:dyDescent="0.25">
      <c r="A19" s="5"/>
      <c r="B19" s="5"/>
      <c r="C19" s="5"/>
      <c r="D19" s="63" t="s">
        <v>51</v>
      </c>
      <c r="E19" s="64"/>
      <c r="F19" s="21">
        <v>233.9</v>
      </c>
    </row>
    <row r="20" spans="1:6" x14ac:dyDescent="0.25">
      <c r="A20" s="8">
        <v>45236</v>
      </c>
      <c r="B20" s="5">
        <v>170</v>
      </c>
      <c r="C20" s="6">
        <v>150013</v>
      </c>
      <c r="D20" s="63" t="s">
        <v>78</v>
      </c>
      <c r="E20" s="64"/>
      <c r="F20" s="22">
        <v>1378.81</v>
      </c>
    </row>
    <row r="21" spans="1:6" x14ac:dyDescent="0.25">
      <c r="A21" s="5"/>
      <c r="B21" s="5"/>
      <c r="C21" s="5"/>
      <c r="D21" s="63" t="s">
        <v>51</v>
      </c>
      <c r="E21" s="64"/>
      <c r="F21" s="17">
        <v>12.31</v>
      </c>
    </row>
    <row r="22" spans="1:6" x14ac:dyDescent="0.25">
      <c r="A22" s="4"/>
      <c r="B22" s="5"/>
      <c r="C22" s="4"/>
      <c r="D22" s="65" t="s">
        <v>18</v>
      </c>
      <c r="E22" s="65"/>
      <c r="F22" s="19">
        <f>SUM(F18:F21)</f>
        <v>27822.330000000005</v>
      </c>
    </row>
    <row r="23" spans="1:6" x14ac:dyDescent="0.25">
      <c r="A23" s="4"/>
      <c r="B23" s="5"/>
      <c r="C23" s="4"/>
      <c r="D23" s="65" t="s">
        <v>27</v>
      </c>
      <c r="E23" s="65"/>
      <c r="F23" s="16">
        <f>F17-F22</f>
        <v>15.88999999999578</v>
      </c>
    </row>
    <row r="24" spans="1:6" ht="9.75" customHeight="1" x14ac:dyDescent="0.25"/>
    <row r="25" spans="1:6" x14ac:dyDescent="0.25">
      <c r="A25" s="73" t="s">
        <v>47</v>
      </c>
      <c r="B25" s="73"/>
      <c r="C25" s="73"/>
      <c r="D25" s="73"/>
      <c r="E25" s="73"/>
      <c r="F25" s="73"/>
    </row>
    <row r="26" spans="1:6" x14ac:dyDescent="0.25">
      <c r="A26" s="12" t="s">
        <v>7</v>
      </c>
      <c r="B26" s="12" t="s">
        <v>12</v>
      </c>
      <c r="C26" s="12" t="s">
        <v>10</v>
      </c>
      <c r="D26" s="73" t="s">
        <v>11</v>
      </c>
      <c r="E26" s="73"/>
      <c r="F26" s="12" t="s">
        <v>26</v>
      </c>
    </row>
    <row r="27" spans="1:6" x14ac:dyDescent="0.25">
      <c r="A27" s="74" t="s">
        <v>49</v>
      </c>
      <c r="B27" s="75"/>
      <c r="C27" s="75"/>
      <c r="D27" s="75"/>
      <c r="E27" s="76"/>
      <c r="F27" s="13">
        <v>1250</v>
      </c>
    </row>
    <row r="28" spans="1:6" x14ac:dyDescent="0.25">
      <c r="A28" s="8">
        <v>45209</v>
      </c>
      <c r="B28" s="5">
        <v>86</v>
      </c>
      <c r="C28" s="5">
        <v>150011</v>
      </c>
      <c r="D28" s="50" t="s">
        <v>52</v>
      </c>
      <c r="E28" s="50"/>
      <c r="F28" s="14">
        <v>1059.29</v>
      </c>
    </row>
    <row r="29" spans="1:6" x14ac:dyDescent="0.25">
      <c r="A29" s="8"/>
      <c r="B29" s="5"/>
      <c r="C29" s="5"/>
      <c r="D29" s="63" t="s">
        <v>51</v>
      </c>
      <c r="E29" s="64"/>
      <c r="F29" s="14">
        <v>9.4600000000000009</v>
      </c>
    </row>
    <row r="30" spans="1:6" x14ac:dyDescent="0.25">
      <c r="A30" s="8"/>
      <c r="B30" s="5">
        <v>10</v>
      </c>
      <c r="C30" s="5">
        <v>150017</v>
      </c>
      <c r="D30" s="50" t="s">
        <v>52</v>
      </c>
      <c r="E30" s="50"/>
      <c r="F30" s="14">
        <v>117.7</v>
      </c>
    </row>
    <row r="31" spans="1:6" x14ac:dyDescent="0.25">
      <c r="A31" s="8">
        <v>45411</v>
      </c>
      <c r="B31" s="5"/>
      <c r="C31" s="5"/>
      <c r="D31" s="63" t="s">
        <v>51</v>
      </c>
      <c r="E31" s="64"/>
      <c r="F31" s="14">
        <v>1.05</v>
      </c>
    </row>
    <row r="32" spans="1:6" x14ac:dyDescent="0.25">
      <c r="A32" s="8">
        <v>45271</v>
      </c>
      <c r="B32" s="5">
        <v>88</v>
      </c>
      <c r="C32" s="5">
        <v>150016</v>
      </c>
      <c r="D32" s="63" t="s">
        <v>54</v>
      </c>
      <c r="E32" s="64"/>
      <c r="F32" s="14">
        <v>62.5</v>
      </c>
    </row>
    <row r="33" spans="1:6" x14ac:dyDescent="0.25">
      <c r="A33" s="4"/>
      <c r="B33" s="5"/>
      <c r="C33" s="4"/>
      <c r="D33" s="65" t="s">
        <v>18</v>
      </c>
      <c r="E33" s="65"/>
      <c r="F33" s="15">
        <f>SUM(F28:F32)</f>
        <v>1250</v>
      </c>
    </row>
    <row r="34" spans="1:6" x14ac:dyDescent="0.25">
      <c r="A34" s="4"/>
      <c r="B34" s="5"/>
      <c r="C34" s="4"/>
      <c r="D34" s="65" t="s">
        <v>27</v>
      </c>
      <c r="E34" s="65"/>
      <c r="F34" s="16">
        <f>F27-F33</f>
        <v>0</v>
      </c>
    </row>
    <row r="35" spans="1:6" x14ac:dyDescent="0.25">
      <c r="B35" s="10"/>
      <c r="D35" s="7"/>
      <c r="E35" s="7"/>
      <c r="F35" s="20"/>
    </row>
  </sheetData>
  <mergeCells count="35">
    <mergeCell ref="B6:C6"/>
    <mergeCell ref="E6:F6"/>
    <mergeCell ref="A1:F1"/>
    <mergeCell ref="A2:F2"/>
    <mergeCell ref="A3:F3"/>
    <mergeCell ref="B5:C5"/>
    <mergeCell ref="E5:F5"/>
    <mergeCell ref="B7:C7"/>
    <mergeCell ref="E7:F7"/>
    <mergeCell ref="B8:C8"/>
    <mergeCell ref="E8:F8"/>
    <mergeCell ref="B9:C9"/>
    <mergeCell ref="E9:F9"/>
    <mergeCell ref="D28:E28"/>
    <mergeCell ref="D18:E18"/>
    <mergeCell ref="D19:E19"/>
    <mergeCell ref="B10:C10"/>
    <mergeCell ref="B12:C12"/>
    <mergeCell ref="B13:C13"/>
    <mergeCell ref="A15:F15"/>
    <mergeCell ref="D16:E16"/>
    <mergeCell ref="A17:E17"/>
    <mergeCell ref="D22:E22"/>
    <mergeCell ref="D23:E23"/>
    <mergeCell ref="A25:F25"/>
    <mergeCell ref="D26:E26"/>
    <mergeCell ref="A27:E27"/>
    <mergeCell ref="D20:E20"/>
    <mergeCell ref="D21:E21"/>
    <mergeCell ref="D29:E29"/>
    <mergeCell ref="D30:E30"/>
    <mergeCell ref="D31:E31"/>
    <mergeCell ref="D33:E33"/>
    <mergeCell ref="D34:E34"/>
    <mergeCell ref="D32:E3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859E-876C-46AB-B00C-826BAED6D15F}">
  <dimension ref="A1:G32"/>
  <sheetViews>
    <sheetView view="pageLayout" zoomScaleNormal="100" workbookViewId="0">
      <selection activeCell="F35" sqref="F35"/>
    </sheetView>
  </sheetViews>
  <sheetFormatPr defaultColWidth="11.42578125" defaultRowHeight="15" x14ac:dyDescent="0.25"/>
  <sheetData>
    <row r="1" spans="1:6" x14ac:dyDescent="0.25">
      <c r="A1" s="85" t="s">
        <v>29</v>
      </c>
      <c r="B1" s="85"/>
      <c r="C1" s="85"/>
      <c r="D1" s="85"/>
      <c r="E1" s="85"/>
      <c r="F1" s="85"/>
    </row>
    <row r="2" spans="1:6" ht="22.5" customHeight="1" x14ac:dyDescent="0.25">
      <c r="A2" s="86" t="s">
        <v>17</v>
      </c>
      <c r="B2" s="87"/>
      <c r="C2" s="87"/>
      <c r="D2" s="87"/>
      <c r="E2" s="87"/>
      <c r="F2" s="88"/>
    </row>
    <row r="3" spans="1:6" x14ac:dyDescent="0.25">
      <c r="A3" s="50" t="s">
        <v>30</v>
      </c>
      <c r="B3" s="50"/>
      <c r="C3" s="55" t="s">
        <v>68</v>
      </c>
      <c r="D3" s="56"/>
      <c r="E3" s="56"/>
      <c r="F3" s="57"/>
    </row>
    <row r="4" spans="1:6" x14ac:dyDescent="0.25">
      <c r="A4" s="50" t="s">
        <v>31</v>
      </c>
      <c r="B4" s="50"/>
      <c r="C4" s="54" t="s">
        <v>4</v>
      </c>
      <c r="D4" s="54"/>
      <c r="E4" s="54"/>
      <c r="F4" s="54"/>
    </row>
    <row r="5" spans="1:6" x14ac:dyDescent="0.25">
      <c r="A5" s="48" t="s">
        <v>32</v>
      </c>
      <c r="B5" s="48"/>
      <c r="C5" s="49" t="s">
        <v>66</v>
      </c>
      <c r="D5" s="49"/>
      <c r="E5" s="49"/>
      <c r="F5" s="49"/>
    </row>
    <row r="6" spans="1:6" x14ac:dyDescent="0.25">
      <c r="A6" s="50" t="s">
        <v>34</v>
      </c>
      <c r="B6" s="50"/>
      <c r="C6" s="51">
        <v>5439</v>
      </c>
      <c r="D6" s="52"/>
      <c r="E6" s="52"/>
      <c r="F6" s="53"/>
    </row>
    <row r="7" spans="1:6" x14ac:dyDescent="0.25">
      <c r="A7" s="50" t="s">
        <v>0</v>
      </c>
      <c r="B7" s="50"/>
      <c r="C7" s="54" t="s">
        <v>58</v>
      </c>
      <c r="D7" s="54"/>
      <c r="E7" s="54"/>
      <c r="F7" s="54"/>
    </row>
    <row r="8" spans="1:6" x14ac:dyDescent="0.25">
      <c r="A8" s="50" t="s">
        <v>28</v>
      </c>
      <c r="B8" s="50"/>
      <c r="C8" s="89" t="s">
        <v>76</v>
      </c>
      <c r="D8" s="90"/>
      <c r="E8" s="90"/>
      <c r="F8" s="91"/>
    </row>
    <row r="9" spans="1:6" x14ac:dyDescent="0.25">
      <c r="A9" s="50" t="s">
        <v>13</v>
      </c>
      <c r="B9" s="50"/>
      <c r="C9" s="55" t="s">
        <v>76</v>
      </c>
      <c r="D9" s="56"/>
      <c r="E9" s="56"/>
      <c r="F9" s="57"/>
    </row>
    <row r="10" spans="1:6" ht="15.75" thickBot="1" x14ac:dyDescent="0.3">
      <c r="C10" s="58"/>
      <c r="D10" s="58"/>
      <c r="E10" s="58"/>
    </row>
    <row r="11" spans="1:6" ht="15.75" thickBot="1" x14ac:dyDescent="0.3">
      <c r="A11" s="45" t="s">
        <v>59</v>
      </c>
      <c r="B11" s="46"/>
      <c r="C11" s="46"/>
      <c r="D11" s="46"/>
      <c r="E11" s="47"/>
    </row>
    <row r="12" spans="1:6" x14ac:dyDescent="0.25">
      <c r="A12" s="37" t="s">
        <v>75</v>
      </c>
      <c r="B12" s="38"/>
      <c r="C12" s="39">
        <f>'LIQ. ROMERIA 2023'!F26</f>
        <v>4847.7699999999995</v>
      </c>
      <c r="D12" s="39"/>
      <c r="E12" s="40"/>
    </row>
    <row r="13" spans="1:6" ht="15.75" thickBot="1" x14ac:dyDescent="0.3">
      <c r="A13" s="28" t="s">
        <v>37</v>
      </c>
      <c r="B13" s="29"/>
      <c r="C13" s="30">
        <f>SUM(C12:E12)</f>
        <v>4847.7699999999995</v>
      </c>
      <c r="D13" s="30"/>
      <c r="E13" s="31"/>
    </row>
    <row r="14" spans="1:6" ht="15.75" thickBot="1" x14ac:dyDescent="0.3"/>
    <row r="15" spans="1:6" ht="15.75" thickBot="1" x14ac:dyDescent="0.3">
      <c r="A15" s="32" t="s">
        <v>56</v>
      </c>
      <c r="B15" s="33"/>
      <c r="C15" s="34"/>
      <c r="D15" s="92">
        <f>C6-C13</f>
        <v>591.23000000000047</v>
      </c>
      <c r="E15" s="93"/>
    </row>
    <row r="16" spans="1:6" x14ac:dyDescent="0.25">
      <c r="E16" t="s">
        <v>38</v>
      </c>
    </row>
    <row r="20" spans="1:7" x14ac:dyDescent="0.25">
      <c r="A20" s="27" t="s">
        <v>39</v>
      </c>
      <c r="B20" s="27"/>
      <c r="C20" s="27"/>
      <c r="D20" s="23"/>
      <c r="E20" s="27" t="s">
        <v>40</v>
      </c>
      <c r="F20" s="27"/>
      <c r="G20" s="27"/>
    </row>
    <row r="21" spans="1:7" x14ac:dyDescent="0.25">
      <c r="A21" s="26" t="s">
        <v>15</v>
      </c>
      <c r="B21" s="26"/>
      <c r="C21" s="26"/>
      <c r="D21" s="23"/>
      <c r="E21" s="26" t="s">
        <v>14</v>
      </c>
      <c r="F21" s="26"/>
      <c r="G21" s="26"/>
    </row>
    <row r="22" spans="1:7" x14ac:dyDescent="0.25">
      <c r="A22" s="23"/>
      <c r="B22" s="23"/>
      <c r="C22" s="23"/>
      <c r="D22" s="23"/>
      <c r="E22" s="23"/>
      <c r="F22" s="23"/>
      <c r="G22" s="23"/>
    </row>
    <row r="23" spans="1:7" x14ac:dyDescent="0.25">
      <c r="A23" s="23"/>
      <c r="B23" s="23"/>
      <c r="C23" s="23"/>
      <c r="D23" s="23"/>
      <c r="E23" s="23"/>
      <c r="F23" s="23"/>
      <c r="G23" s="23"/>
    </row>
    <row r="24" spans="1:7" x14ac:dyDescent="0.25">
      <c r="A24" s="23"/>
      <c r="B24" s="23"/>
      <c r="C24" s="23"/>
      <c r="D24" s="23"/>
      <c r="E24" s="23"/>
      <c r="F24" s="23"/>
      <c r="G24" s="23"/>
    </row>
    <row r="25" spans="1:7" x14ac:dyDescent="0.25">
      <c r="A25" s="23"/>
      <c r="B25" s="23"/>
      <c r="C25" s="23"/>
      <c r="D25" s="23"/>
      <c r="E25" s="23"/>
      <c r="F25" s="23"/>
      <c r="G25" s="23"/>
    </row>
    <row r="26" spans="1:7" x14ac:dyDescent="0.25">
      <c r="A26" s="27" t="s">
        <v>41</v>
      </c>
      <c r="B26" s="27"/>
      <c r="C26" s="27"/>
      <c r="D26" s="23"/>
      <c r="E26" s="27" t="s">
        <v>42</v>
      </c>
      <c r="F26" s="27"/>
      <c r="G26" s="27"/>
    </row>
    <row r="27" spans="1:7" x14ac:dyDescent="0.25">
      <c r="A27" s="26" t="s">
        <v>16</v>
      </c>
      <c r="B27" s="26"/>
      <c r="C27" s="26"/>
      <c r="D27" s="23"/>
      <c r="E27" s="26" t="s">
        <v>65</v>
      </c>
      <c r="F27" s="26"/>
      <c r="G27" s="26"/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3"/>
      <c r="B31" s="23"/>
      <c r="C31" s="25" t="s">
        <v>1</v>
      </c>
      <c r="D31" s="25"/>
      <c r="E31" s="25"/>
      <c r="F31" s="23"/>
      <c r="G31" s="23"/>
    </row>
    <row r="32" spans="1:7" x14ac:dyDescent="0.25">
      <c r="A32" s="23"/>
      <c r="B32" s="23"/>
      <c r="C32" s="26" t="s">
        <v>44</v>
      </c>
      <c r="D32" s="26"/>
      <c r="E32" s="26"/>
      <c r="F32" s="23"/>
      <c r="G32" s="23"/>
    </row>
  </sheetData>
  <mergeCells count="34">
    <mergeCell ref="C31:E31"/>
    <mergeCell ref="C32:E32"/>
    <mergeCell ref="A21:C21"/>
    <mergeCell ref="E21:G21"/>
    <mergeCell ref="A26:C26"/>
    <mergeCell ref="E26:G26"/>
    <mergeCell ref="A27:C27"/>
    <mergeCell ref="E27:G27"/>
    <mergeCell ref="A13:B13"/>
    <mergeCell ref="C13:E13"/>
    <mergeCell ref="A15:C15"/>
    <mergeCell ref="D15:E15"/>
    <mergeCell ref="A20:C20"/>
    <mergeCell ref="E20:G20"/>
    <mergeCell ref="A12:B12"/>
    <mergeCell ref="C12:E12"/>
    <mergeCell ref="A8:B8"/>
    <mergeCell ref="C8:F8"/>
    <mergeCell ref="A9:B9"/>
    <mergeCell ref="C9:F9"/>
    <mergeCell ref="C10:E10"/>
    <mergeCell ref="A11:E11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1" right="1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F390-0614-4A8D-8A98-845FBDDE5F66}">
  <dimension ref="A1:F27"/>
  <sheetViews>
    <sheetView view="pageLayout" zoomScaleNormal="100" workbookViewId="0">
      <selection sqref="A1:F27"/>
    </sheetView>
  </sheetViews>
  <sheetFormatPr defaultColWidth="11.42578125" defaultRowHeight="15" x14ac:dyDescent="0.25"/>
  <cols>
    <col min="1" max="1" width="28.85546875" customWidth="1"/>
    <col min="2" max="2" width="20.42578125" customWidth="1"/>
    <col min="3" max="3" width="16" customWidth="1"/>
    <col min="4" max="4" width="22" customWidth="1"/>
    <col min="5" max="5" width="20" customWidth="1"/>
    <col min="6" max="6" width="18.5703125" customWidth="1"/>
  </cols>
  <sheetData>
    <row r="1" spans="1:6" x14ac:dyDescent="0.25">
      <c r="A1" s="82"/>
      <c r="B1" s="82"/>
      <c r="C1" s="82"/>
      <c r="D1" s="82"/>
      <c r="E1" s="82"/>
      <c r="F1" s="82"/>
    </row>
    <row r="2" spans="1:6" x14ac:dyDescent="0.25">
      <c r="A2" s="83" t="s">
        <v>19</v>
      </c>
      <c r="B2" s="83"/>
      <c r="C2" s="83"/>
      <c r="D2" s="83"/>
      <c r="E2" s="83"/>
      <c r="F2" s="83"/>
    </row>
    <row r="3" spans="1:6" x14ac:dyDescent="0.25">
      <c r="A3" s="84" t="s">
        <v>17</v>
      </c>
      <c r="B3" s="84"/>
      <c r="C3" s="84"/>
      <c r="D3" s="84"/>
      <c r="E3" s="84"/>
      <c r="F3" s="84"/>
    </row>
    <row r="4" spans="1:6" x14ac:dyDescent="0.25">
      <c r="B4" s="3"/>
      <c r="C4" s="3"/>
    </row>
    <row r="5" spans="1:6" x14ac:dyDescent="0.25">
      <c r="A5" t="s">
        <v>20</v>
      </c>
      <c r="B5" s="77" t="s">
        <v>68</v>
      </c>
      <c r="C5" s="77"/>
      <c r="D5" s="24" t="s">
        <v>21</v>
      </c>
      <c r="E5" s="94" t="s">
        <v>22</v>
      </c>
      <c r="F5" s="94"/>
    </row>
    <row r="6" spans="1:6" x14ac:dyDescent="0.25">
      <c r="A6" t="s">
        <v>2</v>
      </c>
      <c r="B6" s="81" t="s">
        <v>4</v>
      </c>
      <c r="C6" s="81"/>
      <c r="D6" s="24" t="s">
        <v>74</v>
      </c>
      <c r="E6" s="94" t="s">
        <v>50</v>
      </c>
      <c r="F6" s="94"/>
    </row>
    <row r="7" spans="1:6" x14ac:dyDescent="0.25">
      <c r="A7" t="s">
        <v>3</v>
      </c>
      <c r="B7" s="77" t="s">
        <v>66</v>
      </c>
      <c r="C7" s="77"/>
    </row>
    <row r="8" spans="1:6" x14ac:dyDescent="0.25">
      <c r="A8" s="2" t="s">
        <v>24</v>
      </c>
      <c r="B8" s="79">
        <v>5439</v>
      </c>
      <c r="C8" s="79"/>
    </row>
    <row r="9" spans="1:6" x14ac:dyDescent="0.25">
      <c r="A9" t="s">
        <v>18</v>
      </c>
      <c r="B9" s="68">
        <f>B8</f>
        <v>5439</v>
      </c>
      <c r="C9" s="69"/>
    </row>
    <row r="11" spans="1:6" x14ac:dyDescent="0.25">
      <c r="A11" t="s">
        <v>25</v>
      </c>
      <c r="B11" s="70">
        <f>B9-B12</f>
        <v>591.23000000000047</v>
      </c>
      <c r="C11" s="71"/>
      <c r="D11" s="11"/>
    </row>
    <row r="12" spans="1:6" x14ac:dyDescent="0.25">
      <c r="A12" t="s">
        <v>6</v>
      </c>
      <c r="B12" s="70">
        <f>+F26+F38+F45</f>
        <v>4847.7699999999995</v>
      </c>
      <c r="C12" s="72"/>
      <c r="D12" s="11" t="s">
        <v>38</v>
      </c>
    </row>
    <row r="14" spans="1:6" x14ac:dyDescent="0.25">
      <c r="A14" s="73" t="s">
        <v>9</v>
      </c>
      <c r="B14" s="73"/>
      <c r="C14" s="73"/>
      <c r="D14" s="73"/>
      <c r="E14" s="73"/>
      <c r="F14" s="73"/>
    </row>
    <row r="15" spans="1:6" x14ac:dyDescent="0.25">
      <c r="A15" s="12" t="s">
        <v>7</v>
      </c>
      <c r="B15" s="12" t="s">
        <v>12</v>
      </c>
      <c r="C15" s="12" t="s">
        <v>10</v>
      </c>
      <c r="D15" s="73" t="s">
        <v>11</v>
      </c>
      <c r="E15" s="73"/>
      <c r="F15" s="12" t="s">
        <v>26</v>
      </c>
    </row>
    <row r="16" spans="1:6" x14ac:dyDescent="0.25">
      <c r="A16" s="74" t="s">
        <v>8</v>
      </c>
      <c r="B16" s="75"/>
      <c r="C16" s="75"/>
      <c r="D16" s="75"/>
      <c r="E16" s="76"/>
      <c r="F16" s="13">
        <v>5439</v>
      </c>
    </row>
    <row r="17" spans="1:6" x14ac:dyDescent="0.25">
      <c r="A17" s="9">
        <v>44972</v>
      </c>
      <c r="B17" s="6"/>
      <c r="C17" s="6">
        <v>8758107</v>
      </c>
      <c r="D17" s="66" t="s">
        <v>67</v>
      </c>
      <c r="E17" s="67"/>
      <c r="F17" s="18">
        <v>440</v>
      </c>
    </row>
    <row r="18" spans="1:6" x14ac:dyDescent="0.25">
      <c r="A18" s="9">
        <v>44982</v>
      </c>
      <c r="B18" s="6">
        <v>557</v>
      </c>
      <c r="C18" s="6">
        <v>8758122</v>
      </c>
      <c r="D18" s="66" t="s">
        <v>69</v>
      </c>
      <c r="E18" s="67"/>
      <c r="F18" s="18">
        <v>1120</v>
      </c>
    </row>
    <row r="19" spans="1:6" x14ac:dyDescent="0.25">
      <c r="A19" s="9"/>
      <c r="B19" s="6"/>
      <c r="C19" s="6"/>
      <c r="D19" s="66" t="s">
        <v>51</v>
      </c>
      <c r="E19" s="67"/>
      <c r="F19" s="18">
        <v>10</v>
      </c>
    </row>
    <row r="20" spans="1:6" x14ac:dyDescent="0.25">
      <c r="A20" s="9">
        <v>44982</v>
      </c>
      <c r="B20" s="6"/>
      <c r="C20" s="6">
        <v>8758123</v>
      </c>
      <c r="D20" s="66" t="s">
        <v>70</v>
      </c>
      <c r="E20" s="67"/>
      <c r="F20" s="18">
        <v>300</v>
      </c>
    </row>
    <row r="21" spans="1:6" x14ac:dyDescent="0.25">
      <c r="A21" s="5"/>
      <c r="B21" s="5"/>
      <c r="C21" s="5"/>
      <c r="D21" s="63" t="s">
        <v>71</v>
      </c>
      <c r="E21" s="64"/>
      <c r="F21" s="21">
        <v>33.33</v>
      </c>
    </row>
    <row r="22" spans="1:6" x14ac:dyDescent="0.25">
      <c r="A22" s="8">
        <v>44983</v>
      </c>
      <c r="B22" s="5"/>
      <c r="C22" s="6">
        <v>8758125</v>
      </c>
      <c r="D22" s="63" t="s">
        <v>72</v>
      </c>
      <c r="E22" s="64"/>
      <c r="F22" s="22">
        <v>2100</v>
      </c>
    </row>
    <row r="23" spans="1:6" x14ac:dyDescent="0.25">
      <c r="A23" s="5"/>
      <c r="B23" s="5"/>
      <c r="C23" s="5"/>
      <c r="D23" s="63" t="s">
        <v>71</v>
      </c>
      <c r="E23" s="64"/>
      <c r="F23" s="17">
        <v>233.33</v>
      </c>
    </row>
    <row r="24" spans="1:6" x14ac:dyDescent="0.25">
      <c r="A24" s="8">
        <v>44985</v>
      </c>
      <c r="B24" s="5"/>
      <c r="C24" s="5">
        <v>8758130</v>
      </c>
      <c r="D24" s="63" t="s">
        <v>73</v>
      </c>
      <c r="E24" s="64"/>
      <c r="F24" s="17">
        <v>550</v>
      </c>
    </row>
    <row r="25" spans="1:6" x14ac:dyDescent="0.25">
      <c r="A25" s="5"/>
      <c r="B25" s="5"/>
      <c r="C25" s="5"/>
      <c r="D25" s="63" t="s">
        <v>71</v>
      </c>
      <c r="E25" s="64"/>
      <c r="F25" s="17">
        <v>61.11</v>
      </c>
    </row>
    <row r="26" spans="1:6" x14ac:dyDescent="0.25">
      <c r="A26" s="4"/>
      <c r="B26" s="5"/>
      <c r="C26" s="4"/>
      <c r="D26" s="65" t="s">
        <v>18</v>
      </c>
      <c r="E26" s="65"/>
      <c r="F26" s="19">
        <f>SUM(F17:F25)</f>
        <v>4847.7699999999995</v>
      </c>
    </row>
    <row r="27" spans="1:6" x14ac:dyDescent="0.25">
      <c r="A27" s="4"/>
      <c r="B27" s="5"/>
      <c r="C27" s="4"/>
      <c r="D27" s="65" t="s">
        <v>27</v>
      </c>
      <c r="E27" s="65"/>
      <c r="F27" s="16">
        <f>F16-F26</f>
        <v>591.23000000000047</v>
      </c>
    </row>
  </sheetData>
  <mergeCells count="26">
    <mergeCell ref="B7:C7"/>
    <mergeCell ref="B8:C8"/>
    <mergeCell ref="A1:F1"/>
    <mergeCell ref="A2:F2"/>
    <mergeCell ref="A3:F3"/>
    <mergeCell ref="B5:C5"/>
    <mergeCell ref="E5:F5"/>
    <mergeCell ref="B6:C6"/>
    <mergeCell ref="E6:F6"/>
    <mergeCell ref="A16:E16"/>
    <mergeCell ref="D25:E25"/>
    <mergeCell ref="D24:E24"/>
    <mergeCell ref="D17:E17"/>
    <mergeCell ref="D21:E21"/>
    <mergeCell ref="D22:E22"/>
    <mergeCell ref="D23:E23"/>
    <mergeCell ref="B9:C9"/>
    <mergeCell ref="B11:C11"/>
    <mergeCell ref="B12:C12"/>
    <mergeCell ref="A14:F14"/>
    <mergeCell ref="D15:E15"/>
    <mergeCell ref="D26:E26"/>
    <mergeCell ref="D27:E27"/>
    <mergeCell ref="D18:E18"/>
    <mergeCell ref="D19:E19"/>
    <mergeCell ref="D20:E2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MERINO</vt:lpstr>
      <vt:lpstr>LIQ. MERINO					</vt:lpstr>
      <vt:lpstr>ROMERIA 2023</vt:lpstr>
      <vt:lpstr>LIQ. ROMERIA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2024-10-09T21:15:47Z</dcterms:modified>
</cp:coreProperties>
</file>