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1" documentId="13_ncr:1_{C249C494-FAB6-495C-98A5-5C8984BB3E4C}" xr6:coauthVersionLast="47" xr6:coauthVersionMax="47" xr10:uidLastSave="{C5AE0BC8-F6C0-4366-847D-2363FBAE48AF}"/>
  <bookViews>
    <workbookView xWindow="-120" yWindow="-120" windowWidth="24240" windowHeight="13140" xr2:uid="{00000000-000D-0000-FFFF-FFFF00000000}"/>
  </bookViews>
  <sheets>
    <sheet name="JUVENTUD" sheetId="2" r:id="rId1"/>
    <sheet name="LIQ. JUVENTUD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  <c r="C21" i="2"/>
  <c r="C20" i="2"/>
  <c r="C19" i="2"/>
  <c r="C18" i="2"/>
  <c r="C17" i="2"/>
  <c r="C16" i="2"/>
  <c r="C8" i="2"/>
  <c r="C9" i="2" s="1"/>
  <c r="C7" i="2"/>
  <c r="C6" i="2"/>
  <c r="C10" i="2" l="1"/>
  <c r="D24" i="2" l="1"/>
  <c r="B12" i="3" l="1"/>
  <c r="F61" i="3"/>
  <c r="F55" i="3"/>
  <c r="F94" i="3" l="1"/>
  <c r="F89" i="3"/>
  <c r="F84" i="3"/>
  <c r="F70" i="3"/>
  <c r="B15" i="3" l="1"/>
  <c r="B14" i="3" s="1"/>
</calcChain>
</file>

<file path=xl/sharedStrings.xml><?xml version="1.0" encoding="utf-8"?>
<sst xmlns="http://schemas.openxmlformats.org/spreadsheetml/2006/main" count="153" uniqueCount="76">
  <si>
    <t>Asignacion de presupuesto:</t>
  </si>
  <si>
    <t>Ejecutor:</t>
  </si>
  <si>
    <t>Srta. Sonia Elisabeth Ramirez Iraheta</t>
  </si>
  <si>
    <t>BANCO</t>
  </si>
  <si>
    <t>FUENTE DE FINANCIAMIENTO</t>
  </si>
  <si>
    <t>BANCO DE FOMENTO AGROPECUARIO</t>
  </si>
  <si>
    <t>FECHA DE FINALIZACION</t>
  </si>
  <si>
    <t>TOTAL DE LA INVERSION</t>
  </si>
  <si>
    <t>FECHA</t>
  </si>
  <si>
    <t>No. CHEQUE</t>
  </si>
  <si>
    <t>DESCRIPCIÓN</t>
  </si>
  <si>
    <t>No. FACTURA</t>
  </si>
  <si>
    <t>Total</t>
  </si>
  <si>
    <t>IMPREVISTOS</t>
  </si>
  <si>
    <t>Tesorero Municipal</t>
  </si>
  <si>
    <t>Alcalde Municipal</t>
  </si>
  <si>
    <t>SERVICIOS</t>
  </si>
  <si>
    <t>A. SERVICIOS</t>
  </si>
  <si>
    <t>B. IMPLEMENTOS DEPORTIVOS</t>
  </si>
  <si>
    <t>D. ENCUENTROS DEPORTIVOS</t>
  </si>
  <si>
    <t>F. IMPREVISTOS</t>
  </si>
  <si>
    <t>100-180-800545-0</t>
  </si>
  <si>
    <t>TOTAL</t>
  </si>
  <si>
    <t xml:space="preserve">ALCALDIA MUNICIPAL DE EL ROSARIO </t>
  </si>
  <si>
    <t xml:space="preserve">N. CUENTA CORRIENTE </t>
  </si>
  <si>
    <t>EJECUTOR</t>
  </si>
  <si>
    <t>Alcaldia Municipal de El Rosario</t>
  </si>
  <si>
    <t xml:space="preserve">FECHA DE INICIO </t>
  </si>
  <si>
    <t xml:space="preserve">ASIGNACION PRESUPUESTARIA </t>
  </si>
  <si>
    <t>MONTO REAL INGRESADO</t>
  </si>
  <si>
    <t xml:space="preserve">DISPONIBLIDAD PRESUPUESTARIA </t>
  </si>
  <si>
    <t>GASTO</t>
  </si>
  <si>
    <t>IMPLEMENTOS DEPORTIVOS</t>
  </si>
  <si>
    <t>REUNIONES</t>
  </si>
  <si>
    <t>ENCUENTROS DEPORTIVOS</t>
  </si>
  <si>
    <t>ALQUILERES</t>
  </si>
  <si>
    <t>PAGO DE ENTRENADOR</t>
  </si>
  <si>
    <t>PAGO DE MONITOR</t>
  </si>
  <si>
    <t>Fecha de inicio:</t>
  </si>
  <si>
    <t>FONDO GENERAL</t>
  </si>
  <si>
    <t>FUENTE DE RECURSO</t>
  </si>
  <si>
    <t>216-FONDO DE APOYO MUNICIPAL D.L. 477</t>
  </si>
  <si>
    <t>PAGO DE 1%</t>
  </si>
  <si>
    <t>PAGO DE RENTA</t>
  </si>
  <si>
    <t>COMPRA DE REFRIGERIOS</t>
  </si>
  <si>
    <t>PAGO DE TRANSPORTE PARA ALUMNOS DE ESCUELA DE FUTBOL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</si>
  <si>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</si>
  <si>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</si>
  <si>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</si>
  <si>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</si>
  <si>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</si>
  <si>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</si>
  <si>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</si>
  <si>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</si>
  <si>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</si>
  <si>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</si>
  <si>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</si>
  <si>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ENERO DE 2023</t>
  </si>
  <si>
    <t>DICIEMBRE DE 2023</t>
  </si>
  <si>
    <t>FEBRERO DE 2023</t>
  </si>
  <si>
    <t xml:space="preserve">COMPRA DE CHEQUERA </t>
  </si>
  <si>
    <t xml:space="preserve">CUOTAS MENSUALES </t>
  </si>
  <si>
    <t>COMPRA DE IMPLEMENTOS DEPORTIVOS</t>
  </si>
  <si>
    <t>Jefe UCP</t>
  </si>
  <si>
    <t xml:space="preserve">DISPONIBILIDAD </t>
  </si>
  <si>
    <t>Contadora Municipal</t>
  </si>
  <si>
    <t>MONTO TOTAL RECIBIDO MENSUALIDAD HASTA OCTUBRE</t>
  </si>
  <si>
    <t xml:space="preserve"> ALCALDIA MUNICIPAL DE EL ROSARIO CUSCATLAN </t>
  </si>
  <si>
    <t>Síndico municipal</t>
  </si>
  <si>
    <t>Fecha de finalización:</t>
  </si>
  <si>
    <t>Cuotas mensuales</t>
  </si>
  <si>
    <t>Total recibido de las cuotas</t>
  </si>
  <si>
    <t>RESUMEN DE GASTOS</t>
  </si>
  <si>
    <t>PROYECTO:  LT51-04 PROYECTO DE APOYO Y ATENCIÓN A LA JUVENTUD</t>
  </si>
  <si>
    <t>C. REUNIONES</t>
  </si>
  <si>
    <t>E. ALQUILERES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</si>
</sst>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6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1" applyNumberFormat="1" applyFont="1" applyBorder="1"/>
    <xf numFmtId="166" fontId="4" fillId="0" borderId="1" xfId="1" applyNumberFormat="1" applyFont="1" applyBorder="1"/>
    <xf numFmtId="0" fontId="1" fillId="0" borderId="0" xfId="0" applyFont="1" applyAlignment="1">
      <alignment horizontal="center"/>
    </xf>
    <xf numFmtId="165" fontId="1" fillId="0" borderId="0" xfId="0" applyNumberFormat="1" applyFont="1"/>
    <xf numFmtId="14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NumberFormat="1" applyFont="1" applyBorder="1"/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5" fontId="0" fillId="0" borderId="6" xfId="0" applyNumberFormat="1" applyBorder="1"/>
    <xf numFmtId="166" fontId="0" fillId="0" borderId="1" xfId="1" applyNumberFormat="1" applyFont="1" applyFill="1" applyBorder="1"/>
    <xf numFmtId="165" fontId="0" fillId="0" borderId="0" xfId="0" applyNumberFormat="1"/>
    <xf numFmtId="165" fontId="0" fillId="0" borderId="1" xfId="1" applyNumberFormat="1" applyFont="1" applyFill="1" applyBorder="1"/>
    <xf numFmtId="14" fontId="0" fillId="0" borderId="9" xfId="0" applyNumberFormat="1" applyBorder="1" applyAlignment="1">
      <alignment horizontal="center" vertical="center"/>
    </xf>
    <xf numFmtId="14" fontId="0" fillId="0" borderId="1" xfId="0" applyNumberFormat="1" applyBorder="1"/>
    <xf numFmtId="166" fontId="2" fillId="0" borderId="1" xfId="1" applyNumberFormat="1" applyFont="1" applyFill="1" applyBorder="1"/>
    <xf numFmtId="0" fontId="0" fillId="0" borderId="7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/>
    </xf>
    <xf numFmtId="166" fontId="0" fillId="0" borderId="2" xfId="1" applyNumberFormat="1" applyFont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0" borderId="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left" vertical="center"/>
    </xf>
    <xf numFmtId="165" fontId="0" fillId="0" borderId="11" xfId="1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9" borderId="14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165" fontId="1" fillId="9" borderId="14" xfId="0" applyNumberFormat="1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166" fontId="0" fillId="8" borderId="2" xfId="0" applyNumberFormat="1" applyFill="1" applyBorder="1" applyAlignment="1">
      <alignment horizontal="left"/>
    </xf>
    <xf numFmtId="166" fontId="0" fillId="8" borderId="4" xfId="0" applyNumberForma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5" fontId="0" fillId="8" borderId="2" xfId="0" applyNumberFormat="1" applyFill="1" applyBorder="1"/>
    <xf numFmtId="165" fontId="0" fillId="8" borderId="4" xfId="0" applyNumberFormat="1" applyFill="1" applyBorder="1"/>
    <xf numFmtId="165" fontId="0" fillId="8" borderId="2" xfId="0" applyNumberFormat="1" applyFill="1" applyBorder="1" applyAlignment="1">
      <alignment horizontal="left"/>
    </xf>
    <xf numFmtId="165" fontId="0" fillId="8" borderId="4" xfId="0" applyNumberForma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8" borderId="1" xfId="0" applyNumberForma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view="pageLayout" zoomScaleNormal="100" workbookViewId="0">
      <selection activeCell="C22" sqref="C22:E22"/>
    </sheetView>
  </sheetViews>
  <sheetFormatPr defaultColWidth="9.140625" defaultRowHeight="15" x14ac:dyDescent="0.25"/>
  <cols>
    <col min="1" max="1" width="13.7109375" customWidth="1"/>
    <col min="2" max="2" width="15.42578125" customWidth="1"/>
    <col min="3" max="3" width="5.5703125" customWidth="1"/>
    <col min="4" max="4" width="10.140625" bestFit="1" customWidth="1"/>
  </cols>
  <sheetData>
    <row r="1" spans="1:6" x14ac:dyDescent="0.25">
      <c r="A1" s="37" t="s">
        <v>67</v>
      </c>
      <c r="B1" s="38"/>
      <c r="C1" s="38"/>
      <c r="D1" s="38"/>
      <c r="E1" s="38"/>
      <c r="F1" s="39"/>
    </row>
    <row r="2" spans="1:6" x14ac:dyDescent="0.25">
      <c r="A2" s="40" t="s">
        <v>73</v>
      </c>
      <c r="B2" s="41"/>
      <c r="C2" s="41"/>
      <c r="D2" s="41"/>
      <c r="E2" s="41"/>
      <c r="F2" s="42"/>
    </row>
    <row r="3" spans="1:6" x14ac:dyDescent="0.25">
      <c r="A3" s="33" t="s">
        <v>46</v>
      </c>
      <c r="B3" s="33"/>
      <c r="C3" s="43" t="s">
        <v>21</v>
      </c>
      <c r="D3" s="44"/>
      <c r="E3" s="44"/>
      <c r="F3" s="45"/>
    </row>
    <row r="4" spans="1:6" x14ac:dyDescent="0.25">
      <c r="A4" s="33" t="s">
        <v>47</v>
      </c>
      <c r="B4" s="33"/>
      <c r="C4" s="46" t="s">
        <v>5</v>
      </c>
      <c r="D4" s="46"/>
      <c r="E4" s="46"/>
      <c r="F4" s="46"/>
    </row>
    <row r="5" spans="1:6" x14ac:dyDescent="0.25">
      <c r="A5" s="29" t="s">
        <v>48</v>
      </c>
      <c r="B5" s="29"/>
      <c r="C5" s="30" t="s">
        <v>41</v>
      </c>
      <c r="D5" s="31"/>
      <c r="E5" s="31"/>
      <c r="F5" s="32"/>
    </row>
    <row r="6" spans="1:6" x14ac:dyDescent="0.25">
      <c r="A6" s="33" t="s">
        <v>0</v>
      </c>
      <c r="B6" s="33"/>
      <c r="C6" s="34" t="e">
        <f>#REF!</f>
        <v>#REF!</v>
      </c>
      <c r="D6" s="35"/>
      <c r="E6" s="35"/>
      <c r="F6" s="36"/>
    </row>
    <row r="7" spans="1:6" x14ac:dyDescent="0.25">
      <c r="A7" s="33" t="s">
        <v>49</v>
      </c>
      <c r="B7" s="33"/>
      <c r="C7" s="34" t="e">
        <f>#REF!</f>
        <v>#REF!</v>
      </c>
      <c r="D7" s="35"/>
      <c r="E7" s="35"/>
      <c r="F7" s="36"/>
    </row>
    <row r="8" spans="1:6" x14ac:dyDescent="0.25">
      <c r="A8" s="1" t="s">
        <v>70</v>
      </c>
      <c r="B8" s="2"/>
      <c r="C8" s="47" t="e">
        <f>#REF!</f>
        <v>#REF!</v>
      </c>
      <c r="D8" s="48"/>
      <c r="E8" s="48"/>
      <c r="F8" s="49"/>
    </row>
    <row r="9" spans="1:6" x14ac:dyDescent="0.25">
      <c r="A9" s="1" t="s">
        <v>71</v>
      </c>
      <c r="B9" s="2"/>
      <c r="C9" s="47" t="e">
        <f>C8*10</f>
        <v>#REF!</v>
      </c>
      <c r="D9" s="48"/>
      <c r="E9" s="48"/>
      <c r="F9" s="49"/>
    </row>
    <row r="10" spans="1:6" x14ac:dyDescent="0.25">
      <c r="A10" s="50" t="s">
        <v>12</v>
      </c>
      <c r="B10" s="51"/>
      <c r="C10" s="47" t="e">
        <f>+C7+C9</f>
        <v>#REF!</v>
      </c>
      <c r="D10" s="48"/>
      <c r="E10" s="48"/>
      <c r="F10" s="49"/>
    </row>
    <row r="11" spans="1:6" x14ac:dyDescent="0.25">
      <c r="A11" s="33" t="s">
        <v>1</v>
      </c>
      <c r="B11" s="33"/>
      <c r="C11" s="46" t="s">
        <v>50</v>
      </c>
      <c r="D11" s="46"/>
      <c r="E11" s="46"/>
      <c r="F11" s="46"/>
    </row>
    <row r="12" spans="1:6" x14ac:dyDescent="0.25">
      <c r="A12" s="33" t="s">
        <v>38</v>
      </c>
      <c r="B12" s="33"/>
      <c r="C12" s="43" t="s">
        <v>59</v>
      </c>
      <c r="D12" s="44"/>
      <c r="E12" s="44"/>
      <c r="F12" s="45"/>
    </row>
    <row r="13" spans="1:6" x14ac:dyDescent="0.25">
      <c r="A13" s="33" t="s">
        <v>69</v>
      </c>
      <c r="B13" s="33"/>
      <c r="C13" s="43" t="s">
        <v>58</v>
      </c>
      <c r="D13" s="44"/>
      <c r="E13" s="44"/>
      <c r="F13" s="45"/>
    </row>
    <row r="14" spans="1:6" x14ac:dyDescent="0.25">
      <c r="C14" s="52"/>
      <c r="D14" s="52"/>
      <c r="E14" s="52"/>
    </row>
    <row r="15" spans="1:6" x14ac:dyDescent="0.25">
      <c r="A15" s="53" t="s">
        <v>72</v>
      </c>
      <c r="B15" s="53"/>
      <c r="C15" s="53"/>
      <c r="D15" s="53"/>
      <c r="E15" s="53"/>
    </row>
    <row r="16" spans="1:6" x14ac:dyDescent="0.25">
      <c r="A16" s="54" t="s">
        <v>17</v>
      </c>
      <c r="B16" s="55"/>
      <c r="C16" s="56">
        <f>'LIQ. JUVENTUD'!F55</f>
        <v>6600</v>
      </c>
      <c r="D16" s="56"/>
      <c r="E16" s="57"/>
    </row>
    <row r="17" spans="1:7" x14ac:dyDescent="0.25">
      <c r="A17" s="54" t="s">
        <v>18</v>
      </c>
      <c r="B17" s="55"/>
      <c r="C17" s="56">
        <f>'LIQ. JUVENTUD'!F61</f>
        <v>1171</v>
      </c>
      <c r="D17" s="56"/>
      <c r="E17" s="57"/>
    </row>
    <row r="18" spans="1:7" x14ac:dyDescent="0.25">
      <c r="A18" s="54" t="s">
        <v>74</v>
      </c>
      <c r="B18" s="55"/>
      <c r="C18" s="56">
        <f>'LIQ. JUVENTUD'!F70</f>
        <v>180</v>
      </c>
      <c r="D18" s="56"/>
      <c r="E18" s="57"/>
    </row>
    <row r="19" spans="1:7" x14ac:dyDescent="0.25">
      <c r="A19" s="54" t="s">
        <v>19</v>
      </c>
      <c r="B19" s="55"/>
      <c r="C19" s="56">
        <f>'LIQ. JUVENTUD'!F84</f>
        <v>405.53000000000003</v>
      </c>
      <c r="D19" s="56"/>
      <c r="E19" s="57"/>
    </row>
    <row r="20" spans="1:7" x14ac:dyDescent="0.25">
      <c r="A20" s="54" t="s">
        <v>75</v>
      </c>
      <c r="B20" s="55"/>
      <c r="C20" s="62">
        <f>'LIQ. JUVENTUD'!F89</f>
        <v>0</v>
      </c>
      <c r="D20" s="62"/>
      <c r="E20" s="63"/>
    </row>
    <row r="21" spans="1:7" x14ac:dyDescent="0.25">
      <c r="A21" s="54" t="s">
        <v>20</v>
      </c>
      <c r="B21" s="55"/>
      <c r="C21" s="62">
        <f>'LIQ. JUVENTUD'!F94</f>
        <v>5.65</v>
      </c>
      <c r="D21" s="62"/>
      <c r="E21" s="63"/>
    </row>
    <row r="22" spans="1:7" ht="15.75" thickBot="1" x14ac:dyDescent="0.3">
      <c r="A22" s="58" t="s">
        <v>51</v>
      </c>
      <c r="B22" s="59"/>
      <c r="C22" s="60">
        <f>SUM(C16:E21)</f>
        <v>8362.18</v>
      </c>
      <c r="D22" s="60"/>
      <c r="E22" s="61"/>
    </row>
    <row r="23" spans="1:7" ht="15.75" thickBot="1" x14ac:dyDescent="0.3"/>
    <row r="24" spans="1:7" ht="15.75" thickBot="1" x14ac:dyDescent="0.3">
      <c r="A24" s="67" t="s">
        <v>64</v>
      </c>
      <c r="B24" s="68"/>
      <c r="C24" s="68"/>
      <c r="D24" s="69" t="e">
        <f>C10-C22</f>
        <v>#REF!</v>
      </c>
      <c r="E24" s="70"/>
    </row>
    <row r="25" spans="1:7" x14ac:dyDescent="0.25">
      <c r="E25" t="s">
        <v>52</v>
      </c>
    </row>
    <row r="28" spans="1:7" ht="30" customHeight="1" x14ac:dyDescent="0.25"/>
    <row r="29" spans="1:7" x14ac:dyDescent="0.25">
      <c r="A29" s="65" t="s">
        <v>53</v>
      </c>
      <c r="B29" s="65"/>
      <c r="C29" s="65"/>
      <c r="E29" s="65" t="s">
        <v>54</v>
      </c>
      <c r="F29" s="65"/>
      <c r="G29" s="65"/>
    </row>
    <row r="30" spans="1:7" x14ac:dyDescent="0.25">
      <c r="A30" s="52" t="s">
        <v>63</v>
      </c>
      <c r="B30" s="52"/>
      <c r="C30" s="52"/>
      <c r="E30" s="52" t="s">
        <v>14</v>
      </c>
      <c r="F30" s="52"/>
      <c r="G30" s="52"/>
    </row>
    <row r="35" spans="1:7" x14ac:dyDescent="0.25">
      <c r="A35" s="64" t="s">
        <v>55</v>
      </c>
      <c r="B35" s="64"/>
      <c r="C35" s="64"/>
      <c r="E35" s="65" t="s">
        <v>56</v>
      </c>
      <c r="F35" s="65"/>
      <c r="G35" s="65"/>
    </row>
    <row r="36" spans="1:7" x14ac:dyDescent="0.25">
      <c r="A36" s="52" t="s">
        <v>15</v>
      </c>
      <c r="B36" s="52"/>
      <c r="C36" s="52"/>
      <c r="E36" s="52" t="s">
        <v>68</v>
      </c>
      <c r="F36" s="52"/>
      <c r="G36" s="52"/>
    </row>
    <row r="40" spans="1:7" x14ac:dyDescent="0.25">
      <c r="C40" s="66" t="s">
        <v>2</v>
      </c>
      <c r="D40" s="66"/>
      <c r="E40" s="66"/>
    </row>
    <row r="41" spans="1:7" x14ac:dyDescent="0.25">
      <c r="C41" s="52" t="s">
        <v>65</v>
      </c>
      <c r="D41" s="52"/>
      <c r="E41" s="52"/>
    </row>
  </sheetData>
  <mergeCells count="50">
    <mergeCell ref="C41:E41"/>
    <mergeCell ref="A20:B20"/>
    <mergeCell ref="C20:E20"/>
    <mergeCell ref="A21:B21"/>
    <mergeCell ref="C21:E21"/>
    <mergeCell ref="A35:C35"/>
    <mergeCell ref="E35:G35"/>
    <mergeCell ref="A36:C36"/>
    <mergeCell ref="E36:G36"/>
    <mergeCell ref="C40:E40"/>
    <mergeCell ref="A24:C24"/>
    <mergeCell ref="D24:E24"/>
    <mergeCell ref="A29:C29"/>
    <mergeCell ref="E29:G29"/>
    <mergeCell ref="A30:C30"/>
    <mergeCell ref="E30:G30"/>
    <mergeCell ref="A18:B18"/>
    <mergeCell ref="C18:E18"/>
    <mergeCell ref="A19:B19"/>
    <mergeCell ref="C19:E19"/>
    <mergeCell ref="A22:B22"/>
    <mergeCell ref="C22:E22"/>
    <mergeCell ref="A15:E15"/>
    <mergeCell ref="A16:B16"/>
    <mergeCell ref="C16:E16"/>
    <mergeCell ref="A17:B17"/>
    <mergeCell ref="C17:E17"/>
    <mergeCell ref="A12:B12"/>
    <mergeCell ref="C12:F12"/>
    <mergeCell ref="A13:B13"/>
    <mergeCell ref="C13:F13"/>
    <mergeCell ref="C14:E14"/>
    <mergeCell ref="C8:F8"/>
    <mergeCell ref="C9:F9"/>
    <mergeCell ref="A10:B10"/>
    <mergeCell ref="C10:F10"/>
    <mergeCell ref="A11:B11"/>
    <mergeCell ref="C11:F11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view="pageLayout" topLeftCell="A66" zoomScale="96" zoomScaleNormal="100" zoomScalePageLayoutView="96" workbookViewId="0">
      <selection activeCell="D95" sqref="D95"/>
    </sheetView>
  </sheetViews>
  <sheetFormatPr defaultColWidth="9.140625" defaultRowHeight="15" x14ac:dyDescent="0.25"/>
  <cols>
    <col min="1" max="1" width="30.5703125" customWidth="1"/>
    <col min="2" max="2" width="14.28515625" customWidth="1"/>
    <col min="3" max="3" width="16.42578125" customWidth="1"/>
    <col min="4" max="4" width="21.5703125" customWidth="1"/>
    <col min="5" max="5" width="33.42578125" customWidth="1"/>
    <col min="6" max="6" width="12.5703125" bestFit="1" customWidth="1"/>
  </cols>
  <sheetData>
    <row r="1" spans="1:6" x14ac:dyDescent="0.25">
      <c r="A1" s="85"/>
      <c r="B1" s="85"/>
      <c r="C1" s="85"/>
      <c r="D1" s="85"/>
      <c r="E1" s="85"/>
      <c r="F1" s="85"/>
    </row>
    <row r="2" spans="1:6" x14ac:dyDescent="0.25">
      <c r="A2" s="86" t="s">
        <v>23</v>
      </c>
      <c r="B2" s="86"/>
      <c r="C2" s="86"/>
      <c r="D2" s="86"/>
      <c r="E2" s="86"/>
      <c r="F2" s="86"/>
    </row>
    <row r="3" spans="1:6" x14ac:dyDescent="0.25">
      <c r="A3" s="87" t="s">
        <v>73</v>
      </c>
      <c r="B3" s="87"/>
      <c r="C3" s="87"/>
      <c r="D3" s="87"/>
      <c r="E3" s="87"/>
      <c r="F3" s="87"/>
    </row>
    <row r="4" spans="1:6" x14ac:dyDescent="0.25">
      <c r="B4" s="5"/>
      <c r="C4" s="5"/>
    </row>
    <row r="5" spans="1:6" x14ac:dyDescent="0.25">
      <c r="A5" t="s">
        <v>24</v>
      </c>
      <c r="B5" s="74" t="s">
        <v>21</v>
      </c>
      <c r="C5" s="75"/>
      <c r="D5" s="3"/>
    </row>
    <row r="6" spans="1:6" x14ac:dyDescent="0.25">
      <c r="A6" t="s">
        <v>3</v>
      </c>
      <c r="B6" s="88" t="s">
        <v>5</v>
      </c>
      <c r="C6" s="89"/>
      <c r="D6" t="s">
        <v>25</v>
      </c>
      <c r="E6" s="8" t="s">
        <v>26</v>
      </c>
    </row>
    <row r="7" spans="1:6" x14ac:dyDescent="0.25">
      <c r="A7" t="s">
        <v>4</v>
      </c>
      <c r="B7" s="74" t="s">
        <v>39</v>
      </c>
      <c r="C7" s="75"/>
      <c r="D7" t="s">
        <v>27</v>
      </c>
      <c r="E7" s="8" t="s">
        <v>57</v>
      </c>
    </row>
    <row r="8" spans="1:6" x14ac:dyDescent="0.25">
      <c r="A8" t="s">
        <v>40</v>
      </c>
      <c r="B8" s="80" t="s">
        <v>41</v>
      </c>
      <c r="C8" s="81"/>
      <c r="D8" s="9" t="s">
        <v>6</v>
      </c>
      <c r="E8" s="8" t="s">
        <v>58</v>
      </c>
    </row>
    <row r="9" spans="1:6" x14ac:dyDescent="0.25">
      <c r="A9" t="s">
        <v>28</v>
      </c>
      <c r="B9" s="76">
        <v>10949.44</v>
      </c>
      <c r="C9" s="77"/>
    </row>
    <row r="10" spans="1:6" x14ac:dyDescent="0.25">
      <c r="A10" s="4" t="s">
        <v>29</v>
      </c>
      <c r="B10" s="78">
        <v>3434.06</v>
      </c>
      <c r="C10" s="79"/>
      <c r="D10" s="3"/>
    </row>
    <row r="11" spans="1:6" x14ac:dyDescent="0.25">
      <c r="A11" s="4" t="s">
        <v>61</v>
      </c>
      <c r="B11" s="78">
        <v>626.87</v>
      </c>
      <c r="C11" s="79"/>
      <c r="D11" s="23"/>
      <c r="E11" s="23"/>
    </row>
    <row r="12" spans="1:6" ht="30" x14ac:dyDescent="0.25">
      <c r="A12" s="28" t="s">
        <v>66</v>
      </c>
      <c r="B12" s="83">
        <f>(B11*10)+B10</f>
        <v>9702.76</v>
      </c>
      <c r="C12" s="84"/>
      <c r="E12" s="23"/>
    </row>
    <row r="14" spans="1:6" x14ac:dyDescent="0.25">
      <c r="A14" t="s">
        <v>30</v>
      </c>
      <c r="B14" s="71">
        <f>B12-B15</f>
        <v>1340.58</v>
      </c>
      <c r="C14" s="72"/>
      <c r="D14" s="21"/>
    </row>
    <row r="15" spans="1:6" x14ac:dyDescent="0.25">
      <c r="A15" t="s">
        <v>7</v>
      </c>
      <c r="B15" s="71">
        <f>+F55+F61+F70+F84+F89+F94</f>
        <v>8362.18</v>
      </c>
      <c r="C15" s="72"/>
      <c r="D15" s="21"/>
    </row>
    <row r="16" spans="1:6" x14ac:dyDescent="0.25">
      <c r="B16" s="82"/>
      <c r="C16" s="65"/>
    </row>
    <row r="18" spans="1:6" x14ac:dyDescent="0.25">
      <c r="A18" s="73" t="s">
        <v>16</v>
      </c>
      <c r="B18" s="73"/>
      <c r="C18" s="73"/>
      <c r="D18" s="73"/>
      <c r="E18" s="73"/>
      <c r="F18" s="73"/>
    </row>
    <row r="19" spans="1:6" x14ac:dyDescent="0.25">
      <c r="A19" s="10" t="s">
        <v>8</v>
      </c>
      <c r="B19" s="10" t="s">
        <v>11</v>
      </c>
      <c r="C19" s="10" t="s">
        <v>9</v>
      </c>
      <c r="D19" s="73" t="s">
        <v>10</v>
      </c>
      <c r="E19" s="73"/>
      <c r="F19" s="10" t="s">
        <v>31</v>
      </c>
    </row>
    <row r="20" spans="1:6" x14ac:dyDescent="0.25">
      <c r="A20" s="20">
        <v>44959</v>
      </c>
      <c r="B20" s="11"/>
      <c r="C20" s="11">
        <v>147451</v>
      </c>
      <c r="D20" s="50" t="s">
        <v>36</v>
      </c>
      <c r="E20" s="51"/>
      <c r="F20" s="24">
        <v>270</v>
      </c>
    </row>
    <row r="21" spans="1:6" x14ac:dyDescent="0.25">
      <c r="A21" s="20">
        <v>44959</v>
      </c>
      <c r="B21" s="11"/>
      <c r="C21" s="11">
        <v>147452</v>
      </c>
      <c r="D21" s="33" t="s">
        <v>37</v>
      </c>
      <c r="E21" s="33"/>
      <c r="F21" s="22">
        <v>225</v>
      </c>
    </row>
    <row r="22" spans="1:6" x14ac:dyDescent="0.25">
      <c r="A22" s="20">
        <v>44980</v>
      </c>
      <c r="B22" s="11"/>
      <c r="C22" s="11">
        <v>147453</v>
      </c>
      <c r="D22" s="33" t="s">
        <v>36</v>
      </c>
      <c r="E22" s="33"/>
      <c r="F22" s="22">
        <v>270</v>
      </c>
    </row>
    <row r="23" spans="1:6" x14ac:dyDescent="0.25">
      <c r="A23" s="20">
        <v>44980</v>
      </c>
      <c r="B23" s="11"/>
      <c r="C23" s="11">
        <v>147455</v>
      </c>
      <c r="D23" s="33" t="s">
        <v>37</v>
      </c>
      <c r="E23" s="33"/>
      <c r="F23" s="22">
        <v>225</v>
      </c>
    </row>
    <row r="24" spans="1:6" x14ac:dyDescent="0.25">
      <c r="A24" s="20">
        <v>44998</v>
      </c>
      <c r="B24" s="11"/>
      <c r="C24" s="11">
        <v>147460</v>
      </c>
      <c r="D24" s="50" t="s">
        <v>43</v>
      </c>
      <c r="E24" s="51"/>
      <c r="F24" s="22">
        <v>110</v>
      </c>
    </row>
    <row r="25" spans="1:6" x14ac:dyDescent="0.25">
      <c r="A25" s="20">
        <v>45009</v>
      </c>
      <c r="B25" s="11"/>
      <c r="C25" s="11">
        <v>8785001</v>
      </c>
      <c r="D25" s="33" t="s">
        <v>37</v>
      </c>
      <c r="E25" s="33"/>
      <c r="F25" s="22">
        <v>225</v>
      </c>
    </row>
    <row r="26" spans="1:6" x14ac:dyDescent="0.25">
      <c r="A26" s="20">
        <v>45009</v>
      </c>
      <c r="B26" s="11"/>
      <c r="C26" s="11">
        <v>8785002</v>
      </c>
      <c r="D26" s="33" t="s">
        <v>36</v>
      </c>
      <c r="E26" s="33"/>
      <c r="F26" s="22">
        <v>270</v>
      </c>
    </row>
    <row r="27" spans="1:6" x14ac:dyDescent="0.25">
      <c r="A27" s="20">
        <v>45033</v>
      </c>
      <c r="B27" s="11"/>
      <c r="C27" s="11">
        <v>8785003</v>
      </c>
      <c r="D27" s="50" t="s">
        <v>43</v>
      </c>
      <c r="E27" s="51"/>
      <c r="F27" s="22">
        <v>55</v>
      </c>
    </row>
    <row r="28" spans="1:6" x14ac:dyDescent="0.25">
      <c r="A28" s="20">
        <v>45035</v>
      </c>
      <c r="B28" s="11"/>
      <c r="C28" s="11">
        <v>8785004</v>
      </c>
      <c r="D28" s="33" t="s">
        <v>36</v>
      </c>
      <c r="E28" s="33"/>
      <c r="F28" s="22">
        <v>270</v>
      </c>
    </row>
    <row r="29" spans="1:6" x14ac:dyDescent="0.25">
      <c r="A29" s="20">
        <v>45035</v>
      </c>
      <c r="B29" s="11"/>
      <c r="C29" s="11">
        <v>8785005</v>
      </c>
      <c r="D29" s="33" t="s">
        <v>37</v>
      </c>
      <c r="E29" s="33"/>
      <c r="F29" s="22">
        <v>225</v>
      </c>
    </row>
    <row r="30" spans="1:6" x14ac:dyDescent="0.25">
      <c r="A30" s="20"/>
      <c r="B30" s="11"/>
      <c r="C30" s="11"/>
      <c r="D30" s="50" t="s">
        <v>43</v>
      </c>
      <c r="E30" s="51"/>
      <c r="F30" s="22">
        <v>55</v>
      </c>
    </row>
    <row r="31" spans="1:6" x14ac:dyDescent="0.25">
      <c r="A31" s="25">
        <v>45065</v>
      </c>
      <c r="B31" s="6"/>
      <c r="C31" s="11">
        <v>8785010</v>
      </c>
      <c r="D31" s="33" t="s">
        <v>36</v>
      </c>
      <c r="E31" s="33"/>
      <c r="F31" s="22">
        <v>270</v>
      </c>
    </row>
    <row r="32" spans="1:6" x14ac:dyDescent="0.25">
      <c r="A32" s="20">
        <v>45065</v>
      </c>
      <c r="B32" s="11"/>
      <c r="C32" s="11">
        <v>8785011</v>
      </c>
      <c r="D32" s="33" t="s">
        <v>37</v>
      </c>
      <c r="E32" s="33"/>
      <c r="F32" s="22">
        <v>225</v>
      </c>
    </row>
    <row r="33" spans="1:6" x14ac:dyDescent="0.25">
      <c r="A33" s="20">
        <v>45089</v>
      </c>
      <c r="B33" s="11"/>
      <c r="C33" s="11">
        <v>8785012</v>
      </c>
      <c r="D33" s="50" t="s">
        <v>43</v>
      </c>
      <c r="E33" s="51"/>
      <c r="F33" s="22">
        <v>55</v>
      </c>
    </row>
    <row r="34" spans="1:6" x14ac:dyDescent="0.25">
      <c r="A34" s="20">
        <v>45096</v>
      </c>
      <c r="B34" s="11"/>
      <c r="C34" s="11">
        <v>8785013</v>
      </c>
      <c r="D34" s="33" t="s">
        <v>36</v>
      </c>
      <c r="E34" s="33"/>
      <c r="F34" s="22">
        <v>270</v>
      </c>
    </row>
    <row r="35" spans="1:6" x14ac:dyDescent="0.25">
      <c r="A35" s="20">
        <v>45096</v>
      </c>
      <c r="B35" s="11"/>
      <c r="C35" s="11">
        <v>8785014</v>
      </c>
      <c r="D35" s="33" t="s">
        <v>37</v>
      </c>
      <c r="E35" s="33"/>
      <c r="F35" s="22">
        <v>225</v>
      </c>
    </row>
    <row r="36" spans="1:6" x14ac:dyDescent="0.25">
      <c r="A36" s="20">
        <v>45118</v>
      </c>
      <c r="B36" s="11"/>
      <c r="C36" s="11">
        <v>8785016</v>
      </c>
      <c r="D36" s="50" t="s">
        <v>43</v>
      </c>
      <c r="E36" s="51"/>
      <c r="F36" s="22">
        <v>55</v>
      </c>
    </row>
    <row r="37" spans="1:6" x14ac:dyDescent="0.25">
      <c r="A37" s="20">
        <v>45126</v>
      </c>
      <c r="B37" s="11"/>
      <c r="C37" s="11">
        <v>8785017</v>
      </c>
      <c r="D37" s="33" t="s">
        <v>36</v>
      </c>
      <c r="E37" s="33"/>
      <c r="F37" s="22">
        <v>270</v>
      </c>
    </row>
    <row r="38" spans="1:6" x14ac:dyDescent="0.25">
      <c r="A38" s="20">
        <v>45126</v>
      </c>
      <c r="B38" s="11"/>
      <c r="C38" s="11">
        <v>8785018</v>
      </c>
      <c r="D38" s="33" t="s">
        <v>37</v>
      </c>
      <c r="E38" s="33"/>
      <c r="F38" s="22">
        <v>225</v>
      </c>
    </row>
    <row r="39" spans="1:6" x14ac:dyDescent="0.25">
      <c r="A39" s="20">
        <v>45147</v>
      </c>
      <c r="B39" s="11"/>
      <c r="C39" s="11">
        <v>8785019</v>
      </c>
      <c r="D39" s="50" t="s">
        <v>43</v>
      </c>
      <c r="E39" s="51"/>
      <c r="F39" s="22">
        <v>55</v>
      </c>
    </row>
    <row r="40" spans="1:6" x14ac:dyDescent="0.25">
      <c r="A40" s="20">
        <v>45156</v>
      </c>
      <c r="B40" s="11"/>
      <c r="C40" s="11">
        <v>8785020</v>
      </c>
      <c r="D40" s="33" t="s">
        <v>36</v>
      </c>
      <c r="E40" s="33"/>
      <c r="F40" s="22">
        <v>270</v>
      </c>
    </row>
    <row r="41" spans="1:6" x14ac:dyDescent="0.25">
      <c r="A41" s="20">
        <v>45156</v>
      </c>
      <c r="B41" s="11"/>
      <c r="C41" s="11">
        <v>8785021</v>
      </c>
      <c r="D41" s="33" t="s">
        <v>37</v>
      </c>
      <c r="E41" s="33"/>
      <c r="F41" s="22">
        <v>225</v>
      </c>
    </row>
    <row r="42" spans="1:6" x14ac:dyDescent="0.25">
      <c r="A42" s="20">
        <v>45177</v>
      </c>
      <c r="B42" s="11"/>
      <c r="C42" s="11">
        <v>8785025</v>
      </c>
      <c r="D42" s="50" t="s">
        <v>43</v>
      </c>
      <c r="E42" s="51"/>
      <c r="F42" s="22">
        <v>55</v>
      </c>
    </row>
    <row r="43" spans="1:6" x14ac:dyDescent="0.25">
      <c r="A43" s="20">
        <v>45189</v>
      </c>
      <c r="B43" s="11"/>
      <c r="C43" s="11">
        <v>8785025</v>
      </c>
      <c r="D43" s="33" t="s">
        <v>36</v>
      </c>
      <c r="E43" s="33"/>
      <c r="F43" s="22">
        <v>270</v>
      </c>
    </row>
    <row r="44" spans="1:6" x14ac:dyDescent="0.25">
      <c r="A44" s="20">
        <v>45189</v>
      </c>
      <c r="B44" s="11"/>
      <c r="C44" s="11">
        <v>8785027</v>
      </c>
      <c r="D44" s="33" t="s">
        <v>37</v>
      </c>
      <c r="E44" s="33"/>
      <c r="F44" s="22">
        <v>225</v>
      </c>
    </row>
    <row r="45" spans="1:6" x14ac:dyDescent="0.25">
      <c r="A45" s="20">
        <v>45212</v>
      </c>
      <c r="B45" s="11"/>
      <c r="C45" s="11">
        <v>8785028</v>
      </c>
      <c r="D45" s="50" t="s">
        <v>43</v>
      </c>
      <c r="E45" s="51"/>
      <c r="F45" s="22">
        <v>55</v>
      </c>
    </row>
    <row r="46" spans="1:6" x14ac:dyDescent="0.25">
      <c r="A46" s="20">
        <v>45223</v>
      </c>
      <c r="B46" s="11"/>
      <c r="C46" s="11">
        <v>8785029</v>
      </c>
      <c r="D46" s="33" t="s">
        <v>36</v>
      </c>
      <c r="E46" s="33"/>
      <c r="F46" s="22">
        <v>270</v>
      </c>
    </row>
    <row r="47" spans="1:6" x14ac:dyDescent="0.25">
      <c r="A47" s="20">
        <v>45223</v>
      </c>
      <c r="B47" s="11"/>
      <c r="C47" s="11">
        <v>8785030</v>
      </c>
      <c r="D47" s="33" t="s">
        <v>37</v>
      </c>
      <c r="E47" s="33"/>
      <c r="F47" s="22">
        <v>225</v>
      </c>
    </row>
    <row r="48" spans="1:6" x14ac:dyDescent="0.25">
      <c r="A48" s="20">
        <v>45243</v>
      </c>
      <c r="B48" s="11"/>
      <c r="C48" s="11">
        <v>8785031</v>
      </c>
      <c r="D48" s="50" t="s">
        <v>43</v>
      </c>
      <c r="E48" s="51"/>
      <c r="F48" s="22">
        <v>55</v>
      </c>
    </row>
    <row r="49" spans="1:6" x14ac:dyDescent="0.25">
      <c r="A49" s="20">
        <v>45250</v>
      </c>
      <c r="B49" s="11"/>
      <c r="C49" s="11">
        <v>8785032</v>
      </c>
      <c r="D49" s="33" t="s">
        <v>36</v>
      </c>
      <c r="E49" s="33"/>
      <c r="F49" s="22">
        <v>270</v>
      </c>
    </row>
    <row r="50" spans="1:6" x14ac:dyDescent="0.25">
      <c r="A50" s="20">
        <v>45250</v>
      </c>
      <c r="B50" s="11"/>
      <c r="C50" s="11">
        <v>8785033</v>
      </c>
      <c r="D50" s="33" t="s">
        <v>37</v>
      </c>
      <c r="E50" s="33"/>
      <c r="F50" s="22">
        <v>225</v>
      </c>
    </row>
    <row r="51" spans="1:6" x14ac:dyDescent="0.25">
      <c r="A51" s="20">
        <v>45267</v>
      </c>
      <c r="B51" s="11"/>
      <c r="C51" s="11">
        <v>8785034</v>
      </c>
      <c r="D51" s="50" t="s">
        <v>43</v>
      </c>
      <c r="E51" s="51"/>
      <c r="F51" s="22">
        <v>55</v>
      </c>
    </row>
    <row r="52" spans="1:6" x14ac:dyDescent="0.25">
      <c r="A52" s="20">
        <v>45279</v>
      </c>
      <c r="B52" s="11"/>
      <c r="C52" s="11">
        <v>8785035</v>
      </c>
      <c r="D52" s="33" t="s">
        <v>36</v>
      </c>
      <c r="E52" s="33"/>
      <c r="F52" s="22">
        <v>270</v>
      </c>
    </row>
    <row r="53" spans="1:6" x14ac:dyDescent="0.25">
      <c r="A53" s="20">
        <v>45279</v>
      </c>
      <c r="B53" s="11"/>
      <c r="C53" s="11">
        <v>8785036</v>
      </c>
      <c r="D53" s="33" t="s">
        <v>37</v>
      </c>
      <c r="E53" s="33"/>
      <c r="F53" s="22">
        <v>225</v>
      </c>
    </row>
    <row r="54" spans="1:6" x14ac:dyDescent="0.25">
      <c r="A54" s="20"/>
      <c r="B54" s="11"/>
      <c r="C54" s="11"/>
      <c r="D54" s="50" t="s">
        <v>43</v>
      </c>
      <c r="E54" s="51"/>
      <c r="F54" s="22">
        <v>55</v>
      </c>
    </row>
    <row r="55" spans="1:6" x14ac:dyDescent="0.25">
      <c r="A55" s="6"/>
      <c r="B55" s="6"/>
      <c r="C55" s="6"/>
      <c r="D55" s="90" t="s">
        <v>22</v>
      </c>
      <c r="E55" s="90"/>
      <c r="F55" s="13">
        <f>SUM(F20:F54)</f>
        <v>6600</v>
      </c>
    </row>
    <row r="56" spans="1:6" x14ac:dyDescent="0.25">
      <c r="D56" s="17"/>
      <c r="E56" s="17"/>
      <c r="F56" s="19"/>
    </row>
    <row r="57" spans="1:6" x14ac:dyDescent="0.25">
      <c r="A57" s="73" t="s">
        <v>32</v>
      </c>
      <c r="B57" s="73"/>
      <c r="C57" s="73"/>
      <c r="D57" s="73"/>
      <c r="E57" s="73"/>
      <c r="F57" s="73"/>
    </row>
    <row r="58" spans="1:6" x14ac:dyDescent="0.25">
      <c r="A58" s="10" t="s">
        <v>8</v>
      </c>
      <c r="B58" s="10" t="s">
        <v>11</v>
      </c>
      <c r="C58" s="10" t="s">
        <v>9</v>
      </c>
      <c r="D58" s="73" t="s">
        <v>10</v>
      </c>
      <c r="E58" s="73"/>
      <c r="F58" s="10" t="s">
        <v>31</v>
      </c>
    </row>
    <row r="59" spans="1:6" x14ac:dyDescent="0.25">
      <c r="A59" s="16">
        <v>45166</v>
      </c>
      <c r="B59" s="7">
        <v>272</v>
      </c>
      <c r="C59" s="7">
        <v>8785022</v>
      </c>
      <c r="D59" s="50" t="s">
        <v>62</v>
      </c>
      <c r="E59" s="51"/>
      <c r="F59" s="27">
        <v>1160.6400000000001</v>
      </c>
    </row>
    <row r="60" spans="1:6" x14ac:dyDescent="0.25">
      <c r="A60" s="20">
        <v>45177</v>
      </c>
      <c r="B60" s="11"/>
      <c r="C60" s="7">
        <v>8785024</v>
      </c>
      <c r="D60" s="33" t="s">
        <v>42</v>
      </c>
      <c r="E60" s="33"/>
      <c r="F60" s="22">
        <v>10.36</v>
      </c>
    </row>
    <row r="61" spans="1:6" x14ac:dyDescent="0.25">
      <c r="A61" s="6"/>
      <c r="B61" s="6"/>
      <c r="C61" s="6"/>
      <c r="D61" s="90" t="s">
        <v>22</v>
      </c>
      <c r="E61" s="90"/>
      <c r="F61" s="13">
        <f>SUM(F59:F60)</f>
        <v>1171</v>
      </c>
    </row>
    <row r="62" spans="1:6" x14ac:dyDescent="0.25">
      <c r="D62" s="17"/>
      <c r="E62" s="17"/>
      <c r="F62" s="18"/>
    </row>
    <row r="63" spans="1:6" x14ac:dyDescent="0.25">
      <c r="D63" s="17"/>
      <c r="E63" s="17"/>
      <c r="F63" s="18"/>
    </row>
    <row r="64" spans="1:6" x14ac:dyDescent="0.25">
      <c r="D64" s="17"/>
      <c r="E64" s="17"/>
      <c r="F64" s="18"/>
    </row>
    <row r="65" spans="1:6" x14ac:dyDescent="0.25">
      <c r="D65" s="17"/>
      <c r="E65" s="17"/>
      <c r="F65" s="18"/>
    </row>
    <row r="66" spans="1:6" x14ac:dyDescent="0.25">
      <c r="A66" s="73" t="s">
        <v>33</v>
      </c>
      <c r="B66" s="73"/>
      <c r="C66" s="73"/>
      <c r="D66" s="73"/>
      <c r="E66" s="73"/>
      <c r="F66" s="73"/>
    </row>
    <row r="67" spans="1:6" x14ac:dyDescent="0.25">
      <c r="A67" s="10" t="s">
        <v>8</v>
      </c>
      <c r="B67" s="10" t="s">
        <v>11</v>
      </c>
      <c r="C67" s="10" t="s">
        <v>9</v>
      </c>
      <c r="D67" s="73" t="s">
        <v>10</v>
      </c>
      <c r="E67" s="73"/>
      <c r="F67" s="10" t="s">
        <v>31</v>
      </c>
    </row>
    <row r="68" spans="1:6" x14ac:dyDescent="0.25">
      <c r="A68" s="26">
        <v>44995</v>
      </c>
      <c r="B68" s="6"/>
      <c r="C68" s="6">
        <v>147458</v>
      </c>
      <c r="D68" s="50" t="s">
        <v>44</v>
      </c>
      <c r="E68" s="51"/>
      <c r="F68" s="27">
        <v>160</v>
      </c>
    </row>
    <row r="69" spans="1:6" x14ac:dyDescent="0.25">
      <c r="A69" s="26">
        <v>45036</v>
      </c>
      <c r="B69" s="6"/>
      <c r="C69" s="6">
        <v>8785006</v>
      </c>
      <c r="D69" s="50" t="s">
        <v>44</v>
      </c>
      <c r="E69" s="51"/>
      <c r="F69" s="27">
        <v>20</v>
      </c>
    </row>
    <row r="70" spans="1:6" x14ac:dyDescent="0.25">
      <c r="A70" s="6"/>
      <c r="B70" s="6"/>
      <c r="C70" s="6"/>
      <c r="D70" s="90" t="s">
        <v>22</v>
      </c>
      <c r="E70" s="90"/>
      <c r="F70" s="13">
        <f>SUM(F68:F69)</f>
        <v>180</v>
      </c>
    </row>
    <row r="71" spans="1:6" x14ac:dyDescent="0.25">
      <c r="D71" s="14"/>
      <c r="E71" s="14"/>
      <c r="F71" s="15"/>
    </row>
    <row r="72" spans="1:6" x14ac:dyDescent="0.25">
      <c r="A72" s="73" t="s">
        <v>34</v>
      </c>
      <c r="B72" s="73"/>
      <c r="C72" s="73"/>
      <c r="D72" s="73"/>
      <c r="E72" s="73"/>
      <c r="F72" s="73"/>
    </row>
    <row r="73" spans="1:6" x14ac:dyDescent="0.25">
      <c r="A73" s="10" t="s">
        <v>8</v>
      </c>
      <c r="B73" s="10" t="s">
        <v>11</v>
      </c>
      <c r="C73" s="10" t="s">
        <v>9</v>
      </c>
      <c r="D73" s="73" t="s">
        <v>10</v>
      </c>
      <c r="E73" s="73"/>
      <c r="F73" s="10" t="s">
        <v>31</v>
      </c>
    </row>
    <row r="74" spans="1:6" x14ac:dyDescent="0.25">
      <c r="A74" s="16">
        <v>44986</v>
      </c>
      <c r="B74" s="6"/>
      <c r="C74" s="7">
        <v>147456</v>
      </c>
      <c r="D74" s="50" t="s">
        <v>45</v>
      </c>
      <c r="E74" s="51"/>
      <c r="F74" s="27">
        <v>80</v>
      </c>
    </row>
    <row r="75" spans="1:6" x14ac:dyDescent="0.25">
      <c r="A75" s="16"/>
      <c r="B75" s="6"/>
      <c r="C75" s="7"/>
      <c r="D75" s="50" t="s">
        <v>43</v>
      </c>
      <c r="E75" s="51"/>
      <c r="F75" s="27">
        <v>8.8800000000000008</v>
      </c>
    </row>
    <row r="76" spans="1:6" x14ac:dyDescent="0.25">
      <c r="A76" s="16">
        <v>44986</v>
      </c>
      <c r="B76" s="6"/>
      <c r="C76" s="7">
        <v>147457</v>
      </c>
      <c r="D76" s="50" t="s">
        <v>45</v>
      </c>
      <c r="E76" s="51"/>
      <c r="F76" s="27">
        <v>35</v>
      </c>
    </row>
    <row r="77" spans="1:6" x14ac:dyDescent="0.25">
      <c r="A77" s="16"/>
      <c r="B77" s="6"/>
      <c r="C77" s="7"/>
      <c r="D77" s="50" t="s">
        <v>43</v>
      </c>
      <c r="E77" s="51"/>
      <c r="F77" s="27">
        <v>3.88</v>
      </c>
    </row>
    <row r="78" spans="1:6" x14ac:dyDescent="0.25">
      <c r="A78" s="16">
        <v>45040</v>
      </c>
      <c r="B78" s="6"/>
      <c r="C78" s="7">
        <v>8785007</v>
      </c>
      <c r="D78" s="50" t="s">
        <v>45</v>
      </c>
      <c r="E78" s="51"/>
      <c r="F78" s="27">
        <v>110</v>
      </c>
    </row>
    <row r="79" spans="1:6" x14ac:dyDescent="0.25">
      <c r="A79" s="16"/>
      <c r="B79" s="6"/>
      <c r="C79" s="7"/>
      <c r="D79" s="50" t="s">
        <v>43</v>
      </c>
      <c r="E79" s="51"/>
      <c r="F79" s="27">
        <v>12.22</v>
      </c>
    </row>
    <row r="80" spans="1:6" x14ac:dyDescent="0.25">
      <c r="A80" s="20">
        <v>45040</v>
      </c>
      <c r="B80" s="11"/>
      <c r="C80" s="11">
        <v>8785008</v>
      </c>
      <c r="D80" s="50" t="s">
        <v>45</v>
      </c>
      <c r="E80" s="51"/>
      <c r="F80" s="27">
        <v>40</v>
      </c>
    </row>
    <row r="81" spans="1:6" x14ac:dyDescent="0.25">
      <c r="A81" s="20"/>
      <c r="B81" s="11"/>
      <c r="C81" s="11"/>
      <c r="D81" s="50" t="s">
        <v>43</v>
      </c>
      <c r="E81" s="51"/>
      <c r="F81" s="27">
        <v>4.4400000000000004</v>
      </c>
    </row>
    <row r="82" spans="1:6" x14ac:dyDescent="0.25">
      <c r="A82" s="20">
        <v>45103</v>
      </c>
      <c r="B82" s="11"/>
      <c r="C82" s="11">
        <v>8785015</v>
      </c>
      <c r="D82" s="50" t="s">
        <v>45</v>
      </c>
      <c r="E82" s="51"/>
      <c r="F82" s="27">
        <v>100</v>
      </c>
    </row>
    <row r="83" spans="1:6" x14ac:dyDescent="0.25">
      <c r="A83" s="20"/>
      <c r="B83" s="11"/>
      <c r="C83" s="11"/>
      <c r="D83" s="50" t="s">
        <v>43</v>
      </c>
      <c r="E83" s="51"/>
      <c r="F83" s="27">
        <v>11.11</v>
      </c>
    </row>
    <row r="84" spans="1:6" x14ac:dyDescent="0.25">
      <c r="A84" s="6"/>
      <c r="B84" s="6"/>
      <c r="C84" s="6"/>
      <c r="D84" s="90" t="s">
        <v>22</v>
      </c>
      <c r="E84" s="90"/>
      <c r="F84" s="13">
        <f>SUM(F74:F83)</f>
        <v>405.53000000000003</v>
      </c>
    </row>
    <row r="86" spans="1:6" x14ac:dyDescent="0.25">
      <c r="A86" s="73" t="s">
        <v>35</v>
      </c>
      <c r="B86" s="73"/>
      <c r="C86" s="73"/>
      <c r="D86" s="73"/>
      <c r="E86" s="73"/>
      <c r="F86" s="73"/>
    </row>
    <row r="87" spans="1:6" x14ac:dyDescent="0.25">
      <c r="A87" s="10" t="s">
        <v>8</v>
      </c>
      <c r="B87" s="10" t="s">
        <v>11</v>
      </c>
      <c r="C87" s="10" t="s">
        <v>9</v>
      </c>
      <c r="D87" s="73" t="s">
        <v>10</v>
      </c>
      <c r="E87" s="73"/>
      <c r="F87" s="10" t="s">
        <v>31</v>
      </c>
    </row>
    <row r="88" spans="1:6" x14ac:dyDescent="0.25">
      <c r="A88" s="11"/>
      <c r="B88" s="11"/>
      <c r="C88" s="11"/>
      <c r="D88" s="46"/>
      <c r="E88" s="46"/>
      <c r="F88" s="12"/>
    </row>
    <row r="89" spans="1:6" x14ac:dyDescent="0.25">
      <c r="A89" s="6"/>
      <c r="B89" s="6"/>
      <c r="C89" s="6"/>
      <c r="D89" s="90" t="s">
        <v>22</v>
      </c>
      <c r="E89" s="90"/>
      <c r="F89" s="13">
        <f>SUM(F88:F88)</f>
        <v>0</v>
      </c>
    </row>
    <row r="91" spans="1:6" x14ac:dyDescent="0.25">
      <c r="A91" s="73" t="s">
        <v>13</v>
      </c>
      <c r="B91" s="73"/>
      <c r="C91" s="73"/>
      <c r="D91" s="73"/>
      <c r="E91" s="73"/>
      <c r="F91" s="73"/>
    </row>
    <row r="92" spans="1:6" x14ac:dyDescent="0.25">
      <c r="A92" s="10" t="s">
        <v>8</v>
      </c>
      <c r="B92" s="10" t="s">
        <v>11</v>
      </c>
      <c r="C92" s="10" t="s">
        <v>9</v>
      </c>
      <c r="D92" s="73" t="s">
        <v>10</v>
      </c>
      <c r="E92" s="73"/>
      <c r="F92" s="10" t="s">
        <v>31</v>
      </c>
    </row>
    <row r="93" spans="1:6" x14ac:dyDescent="0.25">
      <c r="A93" s="11"/>
      <c r="B93" s="11"/>
      <c r="C93" s="11"/>
      <c r="D93" s="33" t="s">
        <v>60</v>
      </c>
      <c r="E93" s="33"/>
      <c r="F93" s="22">
        <v>5.65</v>
      </c>
    </row>
    <row r="94" spans="1:6" x14ac:dyDescent="0.25">
      <c r="A94" s="6"/>
      <c r="B94" s="6"/>
      <c r="C94" s="6"/>
      <c r="D94" s="90" t="s">
        <v>22</v>
      </c>
      <c r="E94" s="90"/>
      <c r="F94" s="13">
        <f>SUM(F93:F93)</f>
        <v>5.65</v>
      </c>
    </row>
  </sheetData>
  <mergeCells count="83">
    <mergeCell ref="D84:E84"/>
    <mergeCell ref="A86:F86"/>
    <mergeCell ref="D87:E87"/>
    <mergeCell ref="D83:E83"/>
    <mergeCell ref="D39:E39"/>
    <mergeCell ref="D40:E40"/>
    <mergeCell ref="D41:E41"/>
    <mergeCell ref="D42:E42"/>
    <mergeCell ref="D43:E43"/>
    <mergeCell ref="D44:E44"/>
    <mergeCell ref="D49:E49"/>
    <mergeCell ref="D50:E50"/>
    <mergeCell ref="D59:E59"/>
    <mergeCell ref="D81:E81"/>
    <mergeCell ref="D58:E58"/>
    <mergeCell ref="D79:E79"/>
    <mergeCell ref="D82:E82"/>
    <mergeCell ref="D67:E67"/>
    <mergeCell ref="D70:E70"/>
    <mergeCell ref="D60:E60"/>
    <mergeCell ref="D61:E61"/>
    <mergeCell ref="A72:F72"/>
    <mergeCell ref="D73:E73"/>
    <mergeCell ref="D68:E68"/>
    <mergeCell ref="D80:E80"/>
    <mergeCell ref="A66:F66"/>
    <mergeCell ref="D74:E74"/>
    <mergeCell ref="D76:E76"/>
    <mergeCell ref="D78:E78"/>
    <mergeCell ref="D69:E69"/>
    <mergeCell ref="D75:E75"/>
    <mergeCell ref="D77:E77"/>
    <mergeCell ref="D20:E20"/>
    <mergeCell ref="D21:E21"/>
    <mergeCell ref="D55:E55"/>
    <mergeCell ref="A57:F57"/>
    <mergeCell ref="D22:E22"/>
    <mergeCell ref="D23:E23"/>
    <mergeCell ref="D25:E25"/>
    <mergeCell ref="D28:E28"/>
    <mergeCell ref="D29:E29"/>
    <mergeCell ref="D26:E26"/>
    <mergeCell ref="D30:E30"/>
    <mergeCell ref="D31:E31"/>
    <mergeCell ref="D38:E38"/>
    <mergeCell ref="D51:E51"/>
    <mergeCell ref="D52:E52"/>
    <mergeCell ref="D53:E53"/>
    <mergeCell ref="D24:E24"/>
    <mergeCell ref="D27:E27"/>
    <mergeCell ref="D32:E32"/>
    <mergeCell ref="D54:E54"/>
    <mergeCell ref="D45:E45"/>
    <mergeCell ref="D46:E46"/>
    <mergeCell ref="D47:E47"/>
    <mergeCell ref="D48:E48"/>
    <mergeCell ref="D33:E33"/>
    <mergeCell ref="D34:E34"/>
    <mergeCell ref="D35:E35"/>
    <mergeCell ref="D36:E36"/>
    <mergeCell ref="D37:E37"/>
    <mergeCell ref="D94:E94"/>
    <mergeCell ref="D88:E88"/>
    <mergeCell ref="D89:E89"/>
    <mergeCell ref="A91:F91"/>
    <mergeCell ref="D92:E92"/>
    <mergeCell ref="D93:E93"/>
    <mergeCell ref="A1:F1"/>
    <mergeCell ref="A2:F2"/>
    <mergeCell ref="A3:F3"/>
    <mergeCell ref="B5:C5"/>
    <mergeCell ref="B6:C6"/>
    <mergeCell ref="B14:C14"/>
    <mergeCell ref="B15:C15"/>
    <mergeCell ref="A18:F18"/>
    <mergeCell ref="D19:E19"/>
    <mergeCell ref="B7:C7"/>
    <mergeCell ref="B9:C9"/>
    <mergeCell ref="B10:C10"/>
    <mergeCell ref="B8:C8"/>
    <mergeCell ref="B16:C16"/>
    <mergeCell ref="B11:C11"/>
    <mergeCell ref="B12:C12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JUVENTUD</vt:lpstr>
      <vt:lpstr>LIQ. JUVENTUD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2024-10-09T21:10:38Z</dcterms:modified>
</cp:coreProperties>
</file>