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0BE1703E-3781-499F-9684-1A9B2D8399AB}"/>
  <bookViews>
    <workbookView xWindow="-120" yWindow="-120" windowWidth="24240" windowHeight="13140" activeTab="1" xr2:uid="{00000000-000D-0000-FFFF-FFFF00000000}"/>
  </bookViews>
  <sheets>
    <sheet name="AMATILLO" sheetId="43" r:id="rId1"/>
    <sheet name="LIQ. AMATILLO" sheetId="4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4" l="1"/>
  <c r="F48" i="44"/>
  <c r="D14" i="43" s="1"/>
  <c r="F25" i="44"/>
  <c r="D12" i="43" s="1"/>
  <c r="F41" i="44"/>
  <c r="D13" i="43" s="1"/>
  <c r="B12" i="44" l="1"/>
  <c r="D15" i="43" l="1"/>
  <c r="F42" i="44" l="1"/>
  <c r="F26" i="44"/>
</calcChain>
</file>

<file path=xl/sharedStrings.xml><?xml version="1.0" encoding="utf-8"?>
<sst xmlns="http://schemas.openxmlformats.org/spreadsheetml/2006/main" count="94" uniqueCount="65">
  <si>
    <t>Ejecutor: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</si>
  <si>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</si>
  <si>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</si>
  <si>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</si>
  <si>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</si>
  <si>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</si>
  <si>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</si>
  <si>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</si>
  <si>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</si>
  <si>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</si>
  <si>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</si>
  <si>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</si>
  <si>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Tesorero Municipal</t>
  </si>
  <si>
    <t>Alcalde Municipal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</si>
  <si>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</si>
  <si>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</si>
  <si>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</si>
  <si>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</si>
  <si>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</si>
  <si>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</si>
  <si>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</si>
  <si>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>GASTO</t>
  </si>
  <si>
    <t>SALDO</t>
  </si>
  <si>
    <t>Fecha de inicio:</t>
  </si>
  <si>
    <t>COMPRA DE CHEQUERA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</si>
  <si>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</si>
  <si>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</si>
  <si>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</si>
  <si>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</si>
  <si>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PRESTAMOS INTERNOS</t>
  </si>
  <si>
    <t>Monto real ingresado:</t>
  </si>
  <si>
    <t>A. REALIZADOR</t>
  </si>
  <si>
    <t>B. SUPERVISION</t>
  </si>
  <si>
    <t>C.  OTROS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</si>
  <si>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</si>
  <si>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</si>
  <si>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</si>
  <si>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</si>
  <si>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</si>
  <si>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</si>
  <si>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</si>
  <si>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contadora municipal</t>
  </si>
  <si>
    <t>EMPRESA EJECUTORA</t>
  </si>
  <si>
    <t>ORDEN DE CAMBIO</t>
  </si>
  <si>
    <t>SUPERVISOR</t>
  </si>
  <si>
    <t xml:space="preserve">REALIZADOR </t>
  </si>
  <si>
    <t>MONTO CONTRACTUAL</t>
  </si>
  <si>
    <t>OTROS</t>
  </si>
  <si>
    <t>PAGO DEL 1%</t>
  </si>
  <si>
    <t>PAGO POR PRIMERA ESTIMACION DEL PROYECTO</t>
  </si>
  <si>
    <t>PAGO POR SUPERVISION EXTERNA</t>
  </si>
  <si>
    <t>PAGO POR SEGUNDA ESTIMACION DEL PROYECTO</t>
  </si>
  <si>
    <t>PAGO DEL 5% DE RETENCION CONTRACTUAL</t>
  </si>
  <si>
    <t>Jefe UCP</t>
  </si>
  <si>
    <t>CONSTRUFUENTES, S.A. DE C.V.</t>
  </si>
  <si>
    <t xml:space="preserve">Alcaldía Municipal de El Rosario </t>
  </si>
  <si>
    <t>RESUMEN DE PAGOS</t>
  </si>
  <si>
    <t>PROYECTO: PAVIMENTACION EN CALLE PRINCIPAL, CANTON EL AMATILLO, MUNICIPIO DE EL ROSARIO, DEP. DE CUSCATLÁN</t>
  </si>
  <si>
    <t>100-180-800576-0</t>
  </si>
  <si>
    <t>31 DE JULIO DE 2023</t>
  </si>
  <si>
    <t>29 DE OCTUBRE DE 2023</t>
  </si>
  <si>
    <t>CONSTRUMER, S.A. DE C.V.</t>
  </si>
  <si>
    <t>PAVIMENTACION EN CALLE PRINCIPAL, CANTON EL AMATILLO, MUNICIPIO DE EL ROSARIO, DEP. DE CUSCATLÁN</t>
  </si>
  <si>
    <t>PAGO PARCIAL DEL 5% DE RETENCION CONTRACTUAL</t>
  </si>
  <si>
    <t>PAGO COMPLEMENTARIO DEL 5% DE RETENCION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</si>
</sst>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6" xfId="0" applyNumberFormat="1" applyBorder="1"/>
    <xf numFmtId="0" fontId="1" fillId="8" borderId="1" xfId="0" applyFont="1" applyFill="1" applyBorder="1" applyAlignment="1">
      <alignment horizontal="center"/>
    </xf>
    <xf numFmtId="165" fontId="1" fillId="8" borderId="1" xfId="1" applyFont="1" applyFill="1" applyBorder="1"/>
    <xf numFmtId="168" fontId="0" fillId="0" borderId="1" xfId="1" applyNumberFormat="1" applyFont="1" applyFill="1" applyBorder="1"/>
    <xf numFmtId="168" fontId="1" fillId="0" borderId="1" xfId="1" applyNumberFormat="1" applyFont="1" applyBorder="1"/>
    <xf numFmtId="168" fontId="1" fillId="0" borderId="1" xfId="0" applyNumberFormat="1" applyFont="1" applyBorder="1"/>
    <xf numFmtId="165" fontId="2" fillId="0" borderId="1" xfId="1" applyFont="1" applyFill="1" applyBorder="1"/>
    <xf numFmtId="168" fontId="1" fillId="0" borderId="1" xfId="1" applyNumberFormat="1" applyFont="1" applyFill="1" applyBorder="1"/>
    <xf numFmtId="168" fontId="1" fillId="0" borderId="0" xfId="0" applyNumberFormat="1" applyFont="1"/>
    <xf numFmtId="0" fontId="3" fillId="0" borderId="0" xfId="0" applyFont="1"/>
    <xf numFmtId="167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9" borderId="19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1" fillId="9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0" fillId="3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8" fontId="0" fillId="7" borderId="1" xfId="1" applyNumberFormat="1" applyFont="1" applyFill="1" applyBorder="1" applyAlignment="1">
      <alignment horizontal="center"/>
    </xf>
    <xf numFmtId="44" fontId="0" fillId="7" borderId="1" xfId="1" applyNumberFormat="1" applyFont="1" applyFill="1" applyBorder="1" applyAlignment="1">
      <alignment horizontal="center"/>
    </xf>
    <xf numFmtId="168" fontId="1" fillId="7" borderId="2" xfId="0" applyNumberFormat="1" applyFont="1" applyFill="1" applyBorder="1" applyAlignment="1">
      <alignment horizontal="left"/>
    </xf>
    <xf numFmtId="164" fontId="1" fillId="7" borderId="4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F137-E377-461A-A922-0A71F3AE2C36}">
  <dimension ref="B1:H33"/>
  <sheetViews>
    <sheetView view="pageLayout" topLeftCell="A4" zoomScaleNormal="100" workbookViewId="0">
      <selection activeCell="G12" sqref="G12"/>
    </sheetView>
  </sheetViews>
  <sheetFormatPr defaultColWidth="11.42578125" defaultRowHeight="15" x14ac:dyDescent="0.25"/>
  <cols>
    <col min="1" max="1" width="7.28515625" customWidth="1"/>
    <col min="4" max="4" width="12" customWidth="1"/>
    <col min="7" max="7" width="11.5703125" customWidth="1"/>
  </cols>
  <sheetData>
    <row r="1" spans="2:7" x14ac:dyDescent="0.25">
      <c r="B1" s="57" t="s">
        <v>25</v>
      </c>
      <c r="C1" s="57"/>
      <c r="D1" s="57"/>
      <c r="E1" s="57"/>
      <c r="F1" s="57"/>
      <c r="G1" s="57"/>
    </row>
    <row r="2" spans="2:7" ht="25.5" customHeight="1" x14ac:dyDescent="0.25">
      <c r="B2" s="58" t="s">
        <v>62</v>
      </c>
      <c r="C2" s="59"/>
      <c r="D2" s="59"/>
      <c r="E2" s="59"/>
      <c r="F2" s="59"/>
      <c r="G2" s="60"/>
    </row>
    <row r="3" spans="2:7" x14ac:dyDescent="0.25">
      <c r="B3" s="20" t="s">
        <v>26</v>
      </c>
      <c r="C3" s="20"/>
      <c r="D3" s="21" t="s">
        <v>58</v>
      </c>
      <c r="E3" s="22"/>
      <c r="F3" s="22"/>
      <c r="G3" s="23"/>
    </row>
    <row r="4" spans="2:7" x14ac:dyDescent="0.25">
      <c r="B4" s="20" t="s">
        <v>27</v>
      </c>
      <c r="C4" s="20"/>
      <c r="D4" s="24" t="s">
        <v>4</v>
      </c>
      <c r="E4" s="24"/>
      <c r="F4" s="24"/>
      <c r="G4" s="24"/>
    </row>
    <row r="5" spans="2:7" x14ac:dyDescent="0.25">
      <c r="B5" s="25" t="s">
        <v>28</v>
      </c>
      <c r="C5" s="25"/>
      <c r="D5" s="26" t="s">
        <v>29</v>
      </c>
      <c r="E5" s="26"/>
      <c r="F5" s="26"/>
      <c r="G5" s="26"/>
    </row>
    <row r="6" spans="2:7" x14ac:dyDescent="0.25">
      <c r="B6" s="20" t="s">
        <v>30</v>
      </c>
      <c r="C6" s="20"/>
      <c r="D6" s="54"/>
      <c r="E6" s="55"/>
      <c r="F6" s="55"/>
      <c r="G6" s="56"/>
    </row>
    <row r="7" spans="2:7" x14ac:dyDescent="0.25">
      <c r="B7" s="20" t="s">
        <v>0</v>
      </c>
      <c r="C7" s="20"/>
      <c r="D7" s="24" t="s">
        <v>55</v>
      </c>
      <c r="E7" s="24"/>
      <c r="F7" s="24"/>
      <c r="G7" s="24"/>
    </row>
    <row r="8" spans="2:7" x14ac:dyDescent="0.25">
      <c r="B8" s="20" t="s">
        <v>23</v>
      </c>
      <c r="C8" s="20"/>
      <c r="D8" s="21" t="s">
        <v>59</v>
      </c>
      <c r="E8" s="22"/>
      <c r="F8" s="22"/>
      <c r="G8" s="23"/>
    </row>
    <row r="9" spans="2:7" x14ac:dyDescent="0.25">
      <c r="B9" s="20" t="s">
        <v>11</v>
      </c>
      <c r="C9" s="20"/>
      <c r="D9" s="21" t="s">
        <v>60</v>
      </c>
      <c r="E9" s="22"/>
      <c r="F9" s="22"/>
      <c r="G9" s="23"/>
    </row>
    <row r="10" spans="2:7" ht="15.75" thickBot="1" x14ac:dyDescent="0.3">
      <c r="D10" s="27"/>
      <c r="E10" s="27"/>
      <c r="F10" s="27"/>
    </row>
    <row r="11" spans="2:7" ht="15.75" thickBot="1" x14ac:dyDescent="0.3">
      <c r="B11" s="52" t="s">
        <v>56</v>
      </c>
      <c r="C11" s="53"/>
      <c r="D11" s="53"/>
      <c r="E11" s="53"/>
      <c r="F11" s="30"/>
    </row>
    <row r="12" spans="2:7" x14ac:dyDescent="0.25">
      <c r="B12" s="42" t="s">
        <v>31</v>
      </c>
      <c r="C12" s="43"/>
      <c r="D12" s="44">
        <f>'LIQ. AMATILLO'!F25</f>
        <v>97778.040000000008</v>
      </c>
      <c r="E12" s="44"/>
      <c r="F12" s="45"/>
    </row>
    <row r="13" spans="2:7" x14ac:dyDescent="0.25">
      <c r="B13" s="46" t="s">
        <v>32</v>
      </c>
      <c r="C13" s="47"/>
      <c r="D13" s="48">
        <f>'LIQ. AMATILLO'!F41</f>
        <v>3933.5</v>
      </c>
      <c r="E13" s="48"/>
      <c r="F13" s="49"/>
    </row>
    <row r="14" spans="2:7" x14ac:dyDescent="0.25">
      <c r="B14" s="46" t="s">
        <v>33</v>
      </c>
      <c r="C14" s="47"/>
      <c r="D14" s="50">
        <f>'LIQ. AMATILLO'!F48</f>
        <v>3.67</v>
      </c>
      <c r="E14" s="50"/>
      <c r="F14" s="51"/>
    </row>
    <row r="15" spans="2:7" ht="15.75" thickBot="1" x14ac:dyDescent="0.3">
      <c r="B15" s="38" t="s">
        <v>34</v>
      </c>
      <c r="C15" s="39"/>
      <c r="D15" s="40">
        <f>SUM(D12:F14)</f>
        <v>101715.21</v>
      </c>
      <c r="E15" s="40"/>
      <c r="F15" s="41"/>
    </row>
    <row r="17" spans="2:8" x14ac:dyDescent="0.25">
      <c r="F17" t="s">
        <v>35</v>
      </c>
    </row>
    <row r="21" spans="2:8" x14ac:dyDescent="0.25">
      <c r="B21" s="31" t="s">
        <v>36</v>
      </c>
      <c r="C21" s="31"/>
      <c r="D21" s="31"/>
      <c r="E21" s="18"/>
      <c r="F21" s="31" t="s">
        <v>37</v>
      </c>
      <c r="G21" s="31"/>
      <c r="H21" s="31"/>
    </row>
    <row r="22" spans="2:8" x14ac:dyDescent="0.25">
      <c r="B22" s="37" t="s">
        <v>53</v>
      </c>
      <c r="C22" s="37"/>
      <c r="D22" s="37"/>
      <c r="E22" s="18"/>
      <c r="F22" s="37" t="s">
        <v>12</v>
      </c>
      <c r="G22" s="37"/>
      <c r="H22" s="37"/>
    </row>
    <row r="23" spans="2:8" x14ac:dyDescent="0.25">
      <c r="B23" s="18"/>
      <c r="C23" s="18"/>
      <c r="D23" s="18"/>
      <c r="E23" s="18"/>
      <c r="F23" s="18"/>
      <c r="G23" s="18"/>
      <c r="H23" s="18"/>
    </row>
    <row r="24" spans="2:8" x14ac:dyDescent="0.25">
      <c r="B24" s="18"/>
      <c r="C24" s="18"/>
      <c r="D24" s="18"/>
      <c r="E24" s="18"/>
      <c r="F24" s="18"/>
      <c r="G24" s="18"/>
      <c r="H24" s="18"/>
    </row>
    <row r="25" spans="2:8" x14ac:dyDescent="0.25">
      <c r="B25" s="18"/>
      <c r="C25" s="18"/>
      <c r="D25" s="18"/>
      <c r="E25" s="18"/>
      <c r="F25" s="18"/>
      <c r="G25" s="18"/>
      <c r="H25" s="18"/>
    </row>
    <row r="26" spans="2:8" x14ac:dyDescent="0.25">
      <c r="B26" s="18"/>
      <c r="C26" s="18"/>
      <c r="D26" s="18"/>
      <c r="E26" s="18"/>
      <c r="F26" s="18"/>
      <c r="G26" s="18"/>
      <c r="H26" s="18"/>
    </row>
    <row r="27" spans="2:8" x14ac:dyDescent="0.25">
      <c r="B27" s="31" t="s">
        <v>38</v>
      </c>
      <c r="C27" s="31"/>
      <c r="D27" s="31"/>
      <c r="E27" s="18"/>
      <c r="F27" s="31" t="s">
        <v>39</v>
      </c>
      <c r="G27" s="31"/>
      <c r="H27" s="31"/>
    </row>
    <row r="28" spans="2:8" x14ac:dyDescent="0.25">
      <c r="B28" s="37" t="s">
        <v>13</v>
      </c>
      <c r="C28" s="37"/>
      <c r="D28" s="37"/>
      <c r="E28" s="18"/>
      <c r="F28" s="37" t="s">
        <v>40</v>
      </c>
      <c r="G28" s="37"/>
      <c r="H28" s="37"/>
    </row>
    <row r="29" spans="2:8" x14ac:dyDescent="0.25">
      <c r="B29" s="18"/>
      <c r="C29" s="18"/>
      <c r="D29" s="18"/>
      <c r="E29" s="18"/>
      <c r="F29" s="18"/>
      <c r="G29" s="18"/>
      <c r="H29" s="18"/>
    </row>
    <row r="30" spans="2:8" x14ac:dyDescent="0.25">
      <c r="B30" s="18"/>
      <c r="C30" s="18"/>
      <c r="D30" s="18"/>
      <c r="E30" s="18"/>
      <c r="F30" s="18"/>
      <c r="G30" s="18"/>
      <c r="H30" s="18"/>
    </row>
    <row r="31" spans="2:8" x14ac:dyDescent="0.25">
      <c r="B31" s="18"/>
      <c r="C31" s="18"/>
      <c r="D31" s="18"/>
      <c r="E31" s="18"/>
      <c r="F31" s="18"/>
      <c r="G31" s="18"/>
      <c r="H31" s="18"/>
    </row>
    <row r="32" spans="2:8" x14ac:dyDescent="0.25">
      <c r="B32" s="18"/>
      <c r="C32" s="18"/>
      <c r="D32" s="36" t="s">
        <v>1</v>
      </c>
      <c r="E32" s="36"/>
      <c r="F32" s="36"/>
      <c r="G32" s="18"/>
      <c r="H32" s="18"/>
    </row>
    <row r="33" spans="2:8" x14ac:dyDescent="0.25">
      <c r="B33" s="18"/>
      <c r="C33" s="18"/>
      <c r="D33" s="37" t="s">
        <v>41</v>
      </c>
      <c r="E33" s="37"/>
      <c r="F33" s="37"/>
      <c r="G33" s="18"/>
      <c r="H33" s="18"/>
    </row>
  </sheetData>
  <mergeCells count="36">
    <mergeCell ref="B1:G1"/>
    <mergeCell ref="B2:G2"/>
    <mergeCell ref="B3:C3"/>
    <mergeCell ref="D3:G3"/>
    <mergeCell ref="B4:C4"/>
    <mergeCell ref="D4:G4"/>
    <mergeCell ref="B11:F11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D10:F10"/>
    <mergeCell ref="B15:C15"/>
    <mergeCell ref="D15:F15"/>
    <mergeCell ref="B21:D21"/>
    <mergeCell ref="F21:H21"/>
    <mergeCell ref="B12:C12"/>
    <mergeCell ref="D12:F12"/>
    <mergeCell ref="B13:C13"/>
    <mergeCell ref="D13:F13"/>
    <mergeCell ref="B14:C14"/>
    <mergeCell ref="D14:F14"/>
    <mergeCell ref="D32:F32"/>
    <mergeCell ref="D33:F33"/>
    <mergeCell ref="B22:D22"/>
    <mergeCell ref="F22:H22"/>
    <mergeCell ref="B27:D27"/>
    <mergeCell ref="F27:H27"/>
    <mergeCell ref="B28:D28"/>
    <mergeCell ref="F28:H2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D173-E5D5-46C0-A083-8E02C5B13B72}">
  <dimension ref="A1:F48"/>
  <sheetViews>
    <sheetView tabSelected="1" view="pageLayout" zoomScaleNormal="100" workbookViewId="0">
      <selection activeCell="D20" sqref="D20:E20"/>
    </sheetView>
  </sheetViews>
  <sheetFormatPr defaultColWidth="11.42578125" defaultRowHeight="15" x14ac:dyDescent="0.25"/>
  <cols>
    <col min="1" max="1" width="28.7109375" customWidth="1"/>
    <col min="2" max="2" width="15.140625" customWidth="1"/>
    <col min="3" max="3" width="17.42578125" customWidth="1"/>
    <col min="4" max="4" width="21.28515625" customWidth="1"/>
    <col min="5" max="5" width="20.28515625" customWidth="1"/>
    <col min="6" max="6" width="18" customWidth="1"/>
  </cols>
  <sheetData>
    <row r="1" spans="1:6" x14ac:dyDescent="0.25">
      <c r="A1" s="33"/>
      <c r="B1" s="33"/>
      <c r="C1" s="33"/>
      <c r="D1" s="33"/>
      <c r="E1" s="33"/>
      <c r="F1" s="33"/>
    </row>
    <row r="2" spans="1:6" x14ac:dyDescent="0.25">
      <c r="A2" s="32" t="s">
        <v>15</v>
      </c>
      <c r="B2" s="32"/>
      <c r="C2" s="32"/>
      <c r="D2" s="32"/>
      <c r="E2" s="32"/>
      <c r="F2" s="32"/>
    </row>
    <row r="3" spans="1:6" x14ac:dyDescent="0.25">
      <c r="A3" s="73" t="s">
        <v>57</v>
      </c>
      <c r="B3" s="73"/>
      <c r="C3" s="73"/>
      <c r="D3" s="73"/>
      <c r="E3" s="73"/>
      <c r="F3" s="73"/>
    </row>
    <row r="4" spans="1:6" x14ac:dyDescent="0.25">
      <c r="B4" s="2"/>
      <c r="C4" s="2"/>
    </row>
    <row r="5" spans="1:6" x14ac:dyDescent="0.25">
      <c r="A5" t="s">
        <v>16</v>
      </c>
      <c r="B5" s="67" t="s">
        <v>58</v>
      </c>
      <c r="C5" s="67"/>
      <c r="D5" t="s">
        <v>17</v>
      </c>
      <c r="E5" s="63" t="s">
        <v>18</v>
      </c>
      <c r="F5" s="63"/>
    </row>
    <row r="6" spans="1:6" x14ac:dyDescent="0.25">
      <c r="A6" t="s">
        <v>2</v>
      </c>
      <c r="B6" s="62" t="s">
        <v>4</v>
      </c>
      <c r="C6" s="62"/>
      <c r="D6" t="s">
        <v>19</v>
      </c>
      <c r="E6" s="63" t="s">
        <v>59</v>
      </c>
      <c r="F6" s="63"/>
    </row>
    <row r="7" spans="1:6" x14ac:dyDescent="0.25">
      <c r="A7" t="s">
        <v>3</v>
      </c>
      <c r="B7" s="67" t="s">
        <v>29</v>
      </c>
      <c r="C7" s="67"/>
      <c r="D7" s="1" t="s">
        <v>5</v>
      </c>
      <c r="E7" s="63" t="s">
        <v>60</v>
      </c>
      <c r="F7" s="63"/>
    </row>
    <row r="8" spans="1:6" x14ac:dyDescent="0.25">
      <c r="A8" s="1" t="s">
        <v>20</v>
      </c>
      <c r="B8" s="68">
        <v>99981.05</v>
      </c>
      <c r="C8" s="68"/>
      <c r="D8" t="s">
        <v>42</v>
      </c>
      <c r="E8" s="63" t="s">
        <v>54</v>
      </c>
      <c r="F8" s="63"/>
    </row>
    <row r="9" spans="1:6" x14ac:dyDescent="0.25">
      <c r="A9" t="s">
        <v>43</v>
      </c>
      <c r="B9" s="69">
        <v>4859.97</v>
      </c>
      <c r="C9" s="69"/>
      <c r="D9" t="s">
        <v>44</v>
      </c>
      <c r="E9" s="63" t="s">
        <v>61</v>
      </c>
      <c r="F9" s="63"/>
    </row>
    <row r="10" spans="1:6" x14ac:dyDescent="0.25">
      <c r="B10" s="19"/>
      <c r="C10" s="8"/>
    </row>
    <row r="12" spans="1:6" x14ac:dyDescent="0.25">
      <c r="A12" s="3" t="s">
        <v>6</v>
      </c>
      <c r="B12" s="70">
        <f>+F25+F41+F48</f>
        <v>101715.21</v>
      </c>
      <c r="C12" s="71"/>
      <c r="D12" s="9" t="s">
        <v>35</v>
      </c>
    </row>
    <row r="14" spans="1:6" x14ac:dyDescent="0.25">
      <c r="A14" s="72" t="s">
        <v>45</v>
      </c>
      <c r="B14" s="72"/>
      <c r="C14" s="72"/>
      <c r="D14" s="72"/>
      <c r="E14" s="72"/>
      <c r="F14" s="72"/>
    </row>
    <row r="15" spans="1:6" x14ac:dyDescent="0.25">
      <c r="A15" s="10" t="s">
        <v>7</v>
      </c>
      <c r="B15" s="10" t="s">
        <v>10</v>
      </c>
      <c r="C15" s="10" t="s">
        <v>8</v>
      </c>
      <c r="D15" s="72" t="s">
        <v>9</v>
      </c>
      <c r="E15" s="72"/>
      <c r="F15" s="10" t="s">
        <v>21</v>
      </c>
    </row>
    <row r="16" spans="1:6" x14ac:dyDescent="0.25">
      <c r="A16" s="64" t="s">
        <v>46</v>
      </c>
      <c r="B16" s="65"/>
      <c r="C16" s="65"/>
      <c r="D16" s="65"/>
      <c r="E16" s="66"/>
      <c r="F16" s="11">
        <f>93339.25+B9</f>
        <v>98199.22</v>
      </c>
    </row>
    <row r="17" spans="1:6" x14ac:dyDescent="0.25">
      <c r="A17" s="7">
        <v>45176</v>
      </c>
      <c r="B17" s="5">
        <v>157</v>
      </c>
      <c r="C17" s="5">
        <v>150021</v>
      </c>
      <c r="D17" s="28" t="s">
        <v>49</v>
      </c>
      <c r="E17" s="29"/>
      <c r="F17" s="15">
        <v>61725.43</v>
      </c>
    </row>
    <row r="18" spans="1:6" x14ac:dyDescent="0.25">
      <c r="A18" s="5"/>
      <c r="B18" s="5"/>
      <c r="C18" s="5"/>
      <c r="D18" s="28" t="s">
        <v>48</v>
      </c>
      <c r="E18" s="29"/>
      <c r="F18" s="15">
        <v>551.12</v>
      </c>
    </row>
    <row r="19" spans="1:6" x14ac:dyDescent="0.25">
      <c r="A19" s="7">
        <v>45223</v>
      </c>
      <c r="B19" s="5">
        <v>165</v>
      </c>
      <c r="C19" s="5">
        <v>150025</v>
      </c>
      <c r="D19" s="28" t="s">
        <v>51</v>
      </c>
      <c r="E19" s="29"/>
      <c r="F19" s="12">
        <v>30341.68</v>
      </c>
    </row>
    <row r="20" spans="1:6" x14ac:dyDescent="0.25">
      <c r="A20" s="7"/>
      <c r="B20" s="5"/>
      <c r="C20" s="5"/>
      <c r="D20" s="28" t="s">
        <v>35</v>
      </c>
      <c r="E20" s="29"/>
      <c r="F20" s="12">
        <v>270.91000000000003</v>
      </c>
    </row>
    <row r="21" spans="1:6" ht="29.25" customHeight="1" x14ac:dyDescent="0.25">
      <c r="A21" s="7">
        <v>45240</v>
      </c>
      <c r="B21" s="5">
        <v>171</v>
      </c>
      <c r="C21" s="5">
        <v>150028</v>
      </c>
      <c r="D21" s="34" t="s">
        <v>63</v>
      </c>
      <c r="E21" s="35"/>
      <c r="F21" s="12">
        <v>2269.06</v>
      </c>
    </row>
    <row r="22" spans="1:6" x14ac:dyDescent="0.25">
      <c r="A22" s="7"/>
      <c r="B22" s="5"/>
      <c r="C22" s="5"/>
      <c r="D22" s="28" t="s">
        <v>48</v>
      </c>
      <c r="E22" s="29"/>
      <c r="F22" s="12">
        <v>20.260000000000002</v>
      </c>
    </row>
    <row r="23" spans="1:6" ht="28.5" customHeight="1" x14ac:dyDescent="0.25">
      <c r="A23" s="7">
        <v>45240</v>
      </c>
      <c r="B23" s="5">
        <v>173</v>
      </c>
      <c r="C23" s="5">
        <v>8830295</v>
      </c>
      <c r="D23" s="34" t="s">
        <v>64</v>
      </c>
      <c r="E23" s="35"/>
      <c r="F23" s="12">
        <v>2576.58</v>
      </c>
    </row>
    <row r="24" spans="1:6" ht="15" customHeight="1" x14ac:dyDescent="0.25">
      <c r="A24" s="7"/>
      <c r="B24" s="5"/>
      <c r="C24" s="5"/>
      <c r="D24" s="28" t="s">
        <v>48</v>
      </c>
      <c r="E24" s="29"/>
      <c r="F24" s="12">
        <v>23</v>
      </c>
    </row>
    <row r="25" spans="1:6" x14ac:dyDescent="0.25">
      <c r="A25" s="4"/>
      <c r="B25" s="5"/>
      <c r="C25" s="4"/>
      <c r="D25" s="61" t="s">
        <v>14</v>
      </c>
      <c r="E25" s="61"/>
      <c r="F25" s="16">
        <f>SUM(F17:F24)</f>
        <v>97778.040000000008</v>
      </c>
    </row>
    <row r="26" spans="1:6" x14ac:dyDescent="0.25">
      <c r="A26" s="4"/>
      <c r="B26" s="5"/>
      <c r="C26" s="4"/>
      <c r="D26" s="61" t="s">
        <v>22</v>
      </c>
      <c r="E26" s="61"/>
      <c r="F26" s="14">
        <f>F16-F25</f>
        <v>421.17999999999302</v>
      </c>
    </row>
    <row r="32" spans="1:6" x14ac:dyDescent="0.25">
      <c r="A32" s="72" t="s">
        <v>44</v>
      </c>
      <c r="B32" s="72"/>
      <c r="C32" s="72"/>
      <c r="D32" s="72"/>
      <c r="E32" s="72"/>
      <c r="F32" s="72"/>
    </row>
    <row r="33" spans="1:6" x14ac:dyDescent="0.25">
      <c r="A33" s="10" t="s">
        <v>7</v>
      </c>
      <c r="B33" s="10" t="s">
        <v>10</v>
      </c>
      <c r="C33" s="10" t="s">
        <v>8</v>
      </c>
      <c r="D33" s="72" t="s">
        <v>9</v>
      </c>
      <c r="E33" s="72"/>
      <c r="F33" s="10" t="s">
        <v>21</v>
      </c>
    </row>
    <row r="34" spans="1:6" x14ac:dyDescent="0.25">
      <c r="A34" s="64" t="s">
        <v>46</v>
      </c>
      <c r="B34" s="65"/>
      <c r="C34" s="65"/>
      <c r="D34" s="65"/>
      <c r="E34" s="66"/>
      <c r="F34" s="11">
        <v>4380</v>
      </c>
    </row>
    <row r="35" spans="1:6" x14ac:dyDescent="0.25">
      <c r="A35" s="7">
        <v>45176</v>
      </c>
      <c r="B35" s="5">
        <v>85</v>
      </c>
      <c r="C35" s="5">
        <v>150020</v>
      </c>
      <c r="D35" s="20" t="s">
        <v>50</v>
      </c>
      <c r="E35" s="20"/>
      <c r="F35" s="12">
        <v>2834.19</v>
      </c>
    </row>
    <row r="36" spans="1:6" x14ac:dyDescent="0.25">
      <c r="A36" s="7"/>
      <c r="B36" s="5"/>
      <c r="C36" s="5"/>
      <c r="D36" s="28" t="s">
        <v>48</v>
      </c>
      <c r="E36" s="29"/>
      <c r="F36" s="12">
        <v>25.31</v>
      </c>
    </row>
    <row r="37" spans="1:6" x14ac:dyDescent="0.25">
      <c r="A37" s="7">
        <v>45209</v>
      </c>
      <c r="B37" s="5">
        <v>87</v>
      </c>
      <c r="C37" s="5">
        <v>150023</v>
      </c>
      <c r="D37" s="20" t="s">
        <v>50</v>
      </c>
      <c r="E37" s="20"/>
      <c r="F37" s="12">
        <v>847.43</v>
      </c>
    </row>
    <row r="38" spans="1:6" x14ac:dyDescent="0.25">
      <c r="A38" s="7"/>
      <c r="B38" s="5"/>
      <c r="C38" s="5"/>
      <c r="D38" s="28" t="s">
        <v>48</v>
      </c>
      <c r="E38" s="29"/>
      <c r="F38" s="12">
        <v>7.57</v>
      </c>
    </row>
    <row r="39" spans="1:6" x14ac:dyDescent="0.25">
      <c r="A39" s="7">
        <v>45271</v>
      </c>
      <c r="B39" s="5">
        <v>90</v>
      </c>
      <c r="C39" s="5">
        <v>150030</v>
      </c>
      <c r="D39" s="28" t="s">
        <v>52</v>
      </c>
      <c r="E39" s="29"/>
      <c r="F39" s="12">
        <v>217.06</v>
      </c>
    </row>
    <row r="40" spans="1:6" x14ac:dyDescent="0.25">
      <c r="A40" s="7"/>
      <c r="B40" s="5"/>
      <c r="C40" s="5"/>
      <c r="D40" s="28" t="s">
        <v>48</v>
      </c>
      <c r="E40" s="29"/>
      <c r="F40" s="12">
        <v>1.94</v>
      </c>
    </row>
    <row r="41" spans="1:6" x14ac:dyDescent="0.25">
      <c r="A41" s="4"/>
      <c r="B41" s="5"/>
      <c r="C41" s="4"/>
      <c r="D41" s="61" t="s">
        <v>14</v>
      </c>
      <c r="E41" s="61"/>
      <c r="F41" s="13">
        <f>SUM(F35:F40)</f>
        <v>3933.5</v>
      </c>
    </row>
    <row r="42" spans="1:6" x14ac:dyDescent="0.25">
      <c r="A42" s="4"/>
      <c r="B42" s="5"/>
      <c r="C42" s="4"/>
      <c r="D42" s="61" t="s">
        <v>22</v>
      </c>
      <c r="E42" s="61"/>
      <c r="F42" s="14">
        <f>F34-F41</f>
        <v>446.5</v>
      </c>
    </row>
    <row r="43" spans="1:6" x14ac:dyDescent="0.25">
      <c r="B43" s="8"/>
      <c r="D43" s="6"/>
      <c r="E43" s="6"/>
      <c r="F43" s="17"/>
    </row>
    <row r="44" spans="1:6" x14ac:dyDescent="0.25">
      <c r="A44" s="72" t="s">
        <v>47</v>
      </c>
      <c r="B44" s="72"/>
      <c r="C44" s="72"/>
      <c r="D44" s="72"/>
      <c r="E44" s="72"/>
      <c r="F44" s="72"/>
    </row>
    <row r="45" spans="1:6" x14ac:dyDescent="0.25">
      <c r="A45" s="10" t="s">
        <v>7</v>
      </c>
      <c r="B45" s="10" t="s">
        <v>10</v>
      </c>
      <c r="C45" s="10" t="s">
        <v>8</v>
      </c>
      <c r="D45" s="72" t="s">
        <v>9</v>
      </c>
      <c r="E45" s="72"/>
      <c r="F45" s="10" t="s">
        <v>21</v>
      </c>
    </row>
    <row r="46" spans="1:6" x14ac:dyDescent="0.25">
      <c r="A46" s="7"/>
      <c r="B46" s="5"/>
      <c r="C46" s="5"/>
      <c r="D46" s="20" t="s">
        <v>24</v>
      </c>
      <c r="E46" s="20"/>
      <c r="F46" s="12">
        <v>1.41</v>
      </c>
    </row>
    <row r="47" spans="1:6" x14ac:dyDescent="0.25">
      <c r="A47" s="7"/>
      <c r="B47" s="5"/>
      <c r="C47" s="5"/>
      <c r="D47" s="20" t="s">
        <v>24</v>
      </c>
      <c r="E47" s="20"/>
      <c r="F47" s="12">
        <v>2.2599999999999998</v>
      </c>
    </row>
    <row r="48" spans="1:6" x14ac:dyDescent="0.25">
      <c r="A48" s="4"/>
      <c r="B48" s="5"/>
      <c r="C48" s="4"/>
      <c r="D48" s="61" t="s">
        <v>14</v>
      </c>
      <c r="E48" s="61"/>
      <c r="F48" s="13">
        <f>SUM(F46:F47)</f>
        <v>3.67</v>
      </c>
    </row>
  </sheetData>
  <mergeCells count="43">
    <mergeCell ref="A34:E34"/>
    <mergeCell ref="D23:E23"/>
    <mergeCell ref="D24:E24"/>
    <mergeCell ref="D46:E46"/>
    <mergeCell ref="D36:E36"/>
    <mergeCell ref="D38:E38"/>
    <mergeCell ref="D41:E41"/>
    <mergeCell ref="D42:E42"/>
    <mergeCell ref="A44:F44"/>
    <mergeCell ref="D45:E45"/>
    <mergeCell ref="D39:E39"/>
    <mergeCell ref="D40:E40"/>
    <mergeCell ref="D22:E22"/>
    <mergeCell ref="D25:E25"/>
    <mergeCell ref="D26:E26"/>
    <mergeCell ref="A32:F32"/>
    <mergeCell ref="D33:E33"/>
    <mergeCell ref="D17:E17"/>
    <mergeCell ref="D18:E18"/>
    <mergeCell ref="D19:E19"/>
    <mergeCell ref="D20:E20"/>
    <mergeCell ref="D21:E21"/>
    <mergeCell ref="A1:F1"/>
    <mergeCell ref="A2:F2"/>
    <mergeCell ref="A3:F3"/>
    <mergeCell ref="B5:C5"/>
    <mergeCell ref="E5:F5"/>
    <mergeCell ref="D47:E47"/>
    <mergeCell ref="D48:E48"/>
    <mergeCell ref="B6:C6"/>
    <mergeCell ref="E6:F6"/>
    <mergeCell ref="D37:E37"/>
    <mergeCell ref="A16:E16"/>
    <mergeCell ref="B7:C7"/>
    <mergeCell ref="E7:F7"/>
    <mergeCell ref="B8:C8"/>
    <mergeCell ref="E8:F8"/>
    <mergeCell ref="B9:C9"/>
    <mergeCell ref="E9:F9"/>
    <mergeCell ref="B12:C12"/>
    <mergeCell ref="A14:F14"/>
    <mergeCell ref="D15:E15"/>
    <mergeCell ref="D35:E3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AMATILLO</vt:lpstr>
      <vt:lpstr>LIQ. AMATILLO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2024-10-09T20:49:46Z</dcterms:modified>
</cp:coreProperties>
</file>